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125" lockStructure="1"/>
  <bookViews>
    <workbookView xWindow="480" yWindow="180" windowWidth="21840" windowHeight="12525" tabRatio="693"/>
  </bookViews>
  <sheets>
    <sheet name="Vendor Checklist" sheetId="7" r:id="rId1"/>
    <sheet name="Proposal Summary" sheetId="6" r:id="rId2"/>
    <sheet name="Module Summary" sheetId="1" r:id="rId3"/>
    <sheet name="Application Software" sheetId="9" r:id="rId4"/>
    <sheet name="Other Software" sheetId="13" r:id="rId5"/>
    <sheet name="Implementation Services" sheetId="10" r:id="rId6"/>
    <sheet name="Train-the-Trainer Training" sheetId="11" r:id="rId7"/>
    <sheet name="Optional End-User Training" sheetId="15" r:id="rId8"/>
    <sheet name="Interfaces" sheetId="3" r:id="rId9"/>
    <sheet name="Modifications" sheetId="12" r:id="rId10"/>
    <sheet name="Other Implementation Services" sheetId="14" r:id="rId11"/>
  </sheets>
  <definedNames>
    <definedName name="_xlnm.Print_Area" localSheetId="1">'Proposal Summary'!$A$1:$D$37</definedName>
    <definedName name="_xlnm.Print_Area" localSheetId="0">'Vendor Checklist'!$B$2:$D$39</definedName>
    <definedName name="_xlnm.Print_Titles" localSheetId="3">'Application Software'!$1:$3</definedName>
    <definedName name="_xlnm.Print_Titles" localSheetId="5">'Implementation Services'!$1:$3</definedName>
    <definedName name="_xlnm.Print_Titles" localSheetId="2">'Module Summary'!$1:$3</definedName>
    <definedName name="_xlnm.Print_Titles" localSheetId="7">'Optional End-User Training'!$1:$3</definedName>
    <definedName name="_xlnm.Print_Titles" localSheetId="10">'Other Implementation Services'!$1:$3</definedName>
    <definedName name="_xlnm.Print_Titles" localSheetId="4">'Other Software'!$1:$3</definedName>
    <definedName name="_xlnm.Print_Titles" localSheetId="1">'Proposal Summary'!$1:$1</definedName>
    <definedName name="_xlnm.Print_Titles" localSheetId="6">'Train-the-Trainer Training'!$1:$3</definedName>
  </definedNames>
  <calcPr calcId="145621"/>
</workbook>
</file>

<file path=xl/calcChain.xml><?xml version="1.0" encoding="utf-8"?>
<calcChain xmlns="http://schemas.openxmlformats.org/spreadsheetml/2006/main">
  <c r="G35" i="3" l="1"/>
  <c r="G36" i="3"/>
  <c r="G37" i="3"/>
  <c r="G38" i="3"/>
  <c r="G39" i="3"/>
  <c r="G40" i="3"/>
  <c r="G30" i="3"/>
  <c r="G31" i="3"/>
  <c r="D80" i="15" l="1"/>
  <c r="D81" i="15"/>
  <c r="D82" i="15"/>
  <c r="D83" i="15"/>
  <c r="D84" i="15"/>
  <c r="D85" i="15"/>
  <c r="D86" i="15"/>
  <c r="D87" i="15"/>
  <c r="D88" i="15"/>
  <c r="D89" i="15"/>
  <c r="D90" i="15"/>
  <c r="D80" i="11"/>
  <c r="D81" i="11"/>
  <c r="D82" i="11"/>
  <c r="D83" i="11"/>
  <c r="D84" i="11"/>
  <c r="D85" i="11"/>
  <c r="D86" i="11"/>
  <c r="D87" i="11"/>
  <c r="D88" i="11"/>
  <c r="D89" i="11"/>
  <c r="D90" i="11"/>
  <c r="L90" i="1" s="1"/>
  <c r="D80" i="10"/>
  <c r="H80" i="1" s="1"/>
  <c r="D81" i="10"/>
  <c r="D82" i="10"/>
  <c r="H82" i="1" s="1"/>
  <c r="D83" i="10"/>
  <c r="D84" i="10"/>
  <c r="H84" i="1" s="1"/>
  <c r="D85" i="10"/>
  <c r="D86" i="10"/>
  <c r="H86" i="1" s="1"/>
  <c r="D87" i="10"/>
  <c r="D88" i="10"/>
  <c r="H88" i="1" s="1"/>
  <c r="D89" i="10"/>
  <c r="D90" i="10"/>
  <c r="H90" i="1" s="1"/>
  <c r="C80" i="1"/>
  <c r="D80" i="1"/>
  <c r="F80" i="1"/>
  <c r="G80" i="1"/>
  <c r="J80" i="1"/>
  <c r="K80" i="1"/>
  <c r="L80" i="1"/>
  <c r="O80" i="1"/>
  <c r="C81" i="1"/>
  <c r="D81" i="1"/>
  <c r="F81" i="1"/>
  <c r="G81" i="1"/>
  <c r="H81" i="1"/>
  <c r="J81" i="1"/>
  <c r="K81" i="1"/>
  <c r="L81" i="1"/>
  <c r="N81" i="1"/>
  <c r="O81" i="1"/>
  <c r="C82" i="1"/>
  <c r="D82" i="1"/>
  <c r="F82" i="1"/>
  <c r="G82" i="1"/>
  <c r="J82" i="1"/>
  <c r="K82" i="1"/>
  <c r="L82" i="1"/>
  <c r="O82" i="1"/>
  <c r="C83" i="1"/>
  <c r="D83" i="1"/>
  <c r="F83" i="1"/>
  <c r="G83" i="1"/>
  <c r="H83" i="1"/>
  <c r="J83" i="1"/>
  <c r="K83" i="1"/>
  <c r="L83" i="1"/>
  <c r="N83" i="1"/>
  <c r="O83" i="1"/>
  <c r="C84" i="1"/>
  <c r="D84" i="1"/>
  <c r="F84" i="1"/>
  <c r="G84" i="1"/>
  <c r="J84" i="1"/>
  <c r="K84" i="1"/>
  <c r="L84" i="1"/>
  <c r="O84" i="1"/>
  <c r="C85" i="1"/>
  <c r="D85" i="1"/>
  <c r="F85" i="1"/>
  <c r="G85" i="1"/>
  <c r="H85" i="1"/>
  <c r="J85" i="1"/>
  <c r="K85" i="1"/>
  <c r="L85" i="1"/>
  <c r="N85" i="1"/>
  <c r="O85" i="1"/>
  <c r="C86" i="1"/>
  <c r="D86" i="1"/>
  <c r="F86" i="1"/>
  <c r="G86" i="1"/>
  <c r="J86" i="1"/>
  <c r="K86" i="1"/>
  <c r="L86" i="1"/>
  <c r="O86" i="1"/>
  <c r="C87" i="1"/>
  <c r="D87" i="1"/>
  <c r="F87" i="1"/>
  <c r="G87" i="1"/>
  <c r="H87" i="1"/>
  <c r="J87" i="1"/>
  <c r="K87" i="1"/>
  <c r="L87" i="1"/>
  <c r="N87" i="1"/>
  <c r="O87" i="1"/>
  <c r="C88" i="1"/>
  <c r="D88" i="1"/>
  <c r="F88" i="1"/>
  <c r="G88" i="1"/>
  <c r="J88" i="1"/>
  <c r="K88" i="1"/>
  <c r="L88" i="1"/>
  <c r="O88" i="1"/>
  <c r="C89" i="1"/>
  <c r="D89" i="1"/>
  <c r="F89" i="1"/>
  <c r="G89" i="1"/>
  <c r="H89" i="1"/>
  <c r="N89" i="1" s="1"/>
  <c r="J89" i="1"/>
  <c r="K89" i="1"/>
  <c r="L89" i="1"/>
  <c r="O89" i="1"/>
  <c r="C90" i="1"/>
  <c r="D90" i="1"/>
  <c r="F90" i="1"/>
  <c r="G90" i="1"/>
  <c r="J90" i="1"/>
  <c r="K90" i="1"/>
  <c r="O90" i="1"/>
  <c r="A80" i="15"/>
  <c r="A81" i="15"/>
  <c r="A82" i="15"/>
  <c r="A83" i="15"/>
  <c r="A84" i="15"/>
  <c r="A85" i="15"/>
  <c r="A86" i="15"/>
  <c r="A87" i="15"/>
  <c r="A88" i="15"/>
  <c r="A89" i="15"/>
  <c r="A90" i="15"/>
  <c r="A80" i="11"/>
  <c r="A81" i="11"/>
  <c r="A82" i="11"/>
  <c r="A83" i="11"/>
  <c r="A84" i="11"/>
  <c r="A85" i="11"/>
  <c r="A86" i="11"/>
  <c r="A87" i="11"/>
  <c r="A88" i="11"/>
  <c r="A89" i="11"/>
  <c r="A90" i="11"/>
  <c r="A80" i="10"/>
  <c r="A81" i="10"/>
  <c r="A82" i="10"/>
  <c r="A83" i="10"/>
  <c r="A84" i="10"/>
  <c r="A85" i="10"/>
  <c r="A86" i="10"/>
  <c r="A87" i="10"/>
  <c r="A88" i="10"/>
  <c r="A89" i="10"/>
  <c r="A90" i="10"/>
  <c r="A80" i="9"/>
  <c r="A81" i="9"/>
  <c r="A82" i="9"/>
  <c r="A83" i="9"/>
  <c r="A84" i="9"/>
  <c r="A85" i="9"/>
  <c r="A86" i="9"/>
  <c r="A87" i="9"/>
  <c r="A88" i="9"/>
  <c r="A89" i="9"/>
  <c r="A90" i="9"/>
  <c r="C25" i="6"/>
  <c r="C13" i="6"/>
  <c r="B25" i="6"/>
  <c r="B13" i="6"/>
  <c r="N88" i="1" l="1"/>
  <c r="N84" i="1"/>
  <c r="N80" i="1"/>
  <c r="N90" i="1"/>
  <c r="N86" i="1"/>
  <c r="N82" i="1"/>
  <c r="C24" i="1" l="1"/>
  <c r="D24" i="1"/>
  <c r="O24" i="1" s="1"/>
  <c r="F24" i="1"/>
  <c r="G24" i="1"/>
  <c r="J24" i="1"/>
  <c r="K24" i="1"/>
  <c r="C25" i="1"/>
  <c r="D25" i="1"/>
  <c r="F25" i="1"/>
  <c r="G25" i="1"/>
  <c r="J25" i="1"/>
  <c r="K25" i="1"/>
  <c r="O25" i="1"/>
  <c r="C26" i="1"/>
  <c r="D26" i="1"/>
  <c r="O26" i="1" s="1"/>
  <c r="F26" i="1"/>
  <c r="G26" i="1"/>
  <c r="J26" i="1"/>
  <c r="K26" i="1"/>
  <c r="C27" i="1"/>
  <c r="D27" i="1"/>
  <c r="F27" i="1"/>
  <c r="G27" i="1"/>
  <c r="J27" i="1"/>
  <c r="K27" i="1"/>
  <c r="O27" i="1"/>
  <c r="C28" i="1"/>
  <c r="D28" i="1"/>
  <c r="F28" i="1"/>
  <c r="G28" i="1"/>
  <c r="J28" i="1"/>
  <c r="K28" i="1"/>
  <c r="O28" i="1"/>
  <c r="C29" i="1"/>
  <c r="D29" i="1"/>
  <c r="O29" i="1" s="1"/>
  <c r="F29" i="1"/>
  <c r="G29" i="1"/>
  <c r="J29" i="1"/>
  <c r="K29" i="1"/>
  <c r="C30" i="1"/>
  <c r="D30" i="1"/>
  <c r="O30" i="1" s="1"/>
  <c r="F30" i="1"/>
  <c r="G30" i="1"/>
  <c r="J30" i="1"/>
  <c r="K30" i="1"/>
  <c r="C31" i="1"/>
  <c r="D31" i="1"/>
  <c r="O31" i="1" s="1"/>
  <c r="F31" i="1"/>
  <c r="G31" i="1"/>
  <c r="J31" i="1"/>
  <c r="K31" i="1"/>
  <c r="C32" i="1"/>
  <c r="D32" i="1"/>
  <c r="O32" i="1" s="1"/>
  <c r="F32" i="1"/>
  <c r="G32" i="1"/>
  <c r="J32" i="1"/>
  <c r="K32" i="1"/>
  <c r="C33" i="1"/>
  <c r="D33" i="1"/>
  <c r="O33" i="1" s="1"/>
  <c r="F33" i="1"/>
  <c r="G33" i="1"/>
  <c r="J33" i="1"/>
  <c r="K33" i="1"/>
  <c r="C34" i="1"/>
  <c r="D34" i="1"/>
  <c r="O34" i="1" s="1"/>
  <c r="F34" i="1"/>
  <c r="G34" i="1"/>
  <c r="J34" i="1"/>
  <c r="K34" i="1"/>
  <c r="C35" i="1"/>
  <c r="D35" i="1"/>
  <c r="O35" i="1" s="1"/>
  <c r="F35" i="1"/>
  <c r="G35" i="1"/>
  <c r="J35" i="1"/>
  <c r="K35" i="1"/>
  <c r="C36" i="1"/>
  <c r="D36" i="1"/>
  <c r="O36" i="1" s="1"/>
  <c r="F36" i="1"/>
  <c r="G36" i="1"/>
  <c r="J36" i="1"/>
  <c r="K36" i="1"/>
  <c r="C37" i="1"/>
  <c r="D37" i="1"/>
  <c r="O37" i="1" s="1"/>
  <c r="F37" i="1"/>
  <c r="G37" i="1"/>
  <c r="J37" i="1"/>
  <c r="K37" i="1"/>
  <c r="A24" i="15"/>
  <c r="D24" i="15"/>
  <c r="A25" i="15"/>
  <c r="D25" i="15"/>
  <c r="A26" i="15"/>
  <c r="D26" i="15"/>
  <c r="A27" i="15"/>
  <c r="D27" i="15"/>
  <c r="A28" i="15"/>
  <c r="D28" i="15"/>
  <c r="A29" i="15"/>
  <c r="D29" i="15"/>
  <c r="A30" i="15"/>
  <c r="D30" i="15"/>
  <c r="A31" i="15"/>
  <c r="D31" i="15"/>
  <c r="A32" i="15"/>
  <c r="D32" i="15"/>
  <c r="A33" i="15"/>
  <c r="D33" i="15"/>
  <c r="A34" i="15"/>
  <c r="D34" i="15"/>
  <c r="A35" i="15"/>
  <c r="D35" i="15"/>
  <c r="A36" i="15"/>
  <c r="D36" i="15"/>
  <c r="A37" i="15"/>
  <c r="D37" i="15"/>
  <c r="A24" i="11"/>
  <c r="D24" i="11"/>
  <c r="L24" i="1" s="1"/>
  <c r="A25" i="11"/>
  <c r="D25" i="11"/>
  <c r="L25" i="1" s="1"/>
  <c r="A26" i="11"/>
  <c r="D26" i="11"/>
  <c r="L26" i="1" s="1"/>
  <c r="A27" i="11"/>
  <c r="D27" i="11"/>
  <c r="L27" i="1" s="1"/>
  <c r="A28" i="11"/>
  <c r="D28" i="11"/>
  <c r="L28" i="1" s="1"/>
  <c r="A29" i="11"/>
  <c r="D29" i="11"/>
  <c r="L29" i="1" s="1"/>
  <c r="A30" i="11"/>
  <c r="D30" i="11"/>
  <c r="L30" i="1" s="1"/>
  <c r="A31" i="11"/>
  <c r="D31" i="11"/>
  <c r="L31" i="1" s="1"/>
  <c r="A32" i="11"/>
  <c r="D32" i="11"/>
  <c r="L32" i="1" s="1"/>
  <c r="A33" i="11"/>
  <c r="D33" i="11"/>
  <c r="L33" i="1" s="1"/>
  <c r="A34" i="11"/>
  <c r="D34" i="11"/>
  <c r="L34" i="1" s="1"/>
  <c r="A35" i="11"/>
  <c r="D35" i="11"/>
  <c r="L35" i="1" s="1"/>
  <c r="A36" i="11"/>
  <c r="D36" i="11"/>
  <c r="L36" i="1" s="1"/>
  <c r="A37" i="11"/>
  <c r="D37" i="11"/>
  <c r="L37" i="1" s="1"/>
  <c r="A24" i="10"/>
  <c r="D24" i="10"/>
  <c r="H24" i="1" s="1"/>
  <c r="A25" i="10"/>
  <c r="D25" i="10"/>
  <c r="H25" i="1" s="1"/>
  <c r="A26" i="10"/>
  <c r="D26" i="10"/>
  <c r="H26" i="1" s="1"/>
  <c r="A27" i="10"/>
  <c r="D27" i="10"/>
  <c r="H27" i="1" s="1"/>
  <c r="A28" i="10"/>
  <c r="D28" i="10"/>
  <c r="H28" i="1" s="1"/>
  <c r="A29" i="10"/>
  <c r="D29" i="10"/>
  <c r="H29" i="1" s="1"/>
  <c r="A30" i="10"/>
  <c r="D30" i="10"/>
  <c r="H30" i="1" s="1"/>
  <c r="A31" i="10"/>
  <c r="D31" i="10"/>
  <c r="H31" i="1" s="1"/>
  <c r="A32" i="10"/>
  <c r="D32" i="10"/>
  <c r="H32" i="1" s="1"/>
  <c r="A33" i="10"/>
  <c r="D33" i="10"/>
  <c r="H33" i="1" s="1"/>
  <c r="A34" i="10"/>
  <c r="D34" i="10"/>
  <c r="H34" i="1" s="1"/>
  <c r="A35" i="10"/>
  <c r="D35" i="10"/>
  <c r="H35" i="1" s="1"/>
  <c r="A36" i="10"/>
  <c r="D36" i="10"/>
  <c r="H36" i="1" s="1"/>
  <c r="A37" i="10"/>
  <c r="D37" i="10"/>
  <c r="H37" i="1" s="1"/>
  <c r="A24" i="9"/>
  <c r="A25" i="9"/>
  <c r="A26" i="9"/>
  <c r="A27" i="9"/>
  <c r="A28" i="9"/>
  <c r="A29" i="9"/>
  <c r="A30" i="9"/>
  <c r="A31" i="9"/>
  <c r="A32" i="9"/>
  <c r="A33" i="9"/>
  <c r="A34" i="9"/>
  <c r="A35" i="9"/>
  <c r="A36" i="9"/>
  <c r="A37" i="9"/>
  <c r="N25" i="1" l="1"/>
  <c r="N27" i="1"/>
  <c r="N29" i="1"/>
  <c r="N26" i="1"/>
  <c r="N37" i="1"/>
  <c r="N35" i="1"/>
  <c r="N24" i="1"/>
  <c r="N33" i="1"/>
  <c r="N31" i="1"/>
  <c r="N28" i="1"/>
  <c r="N36" i="1"/>
  <c r="N32" i="1"/>
  <c r="N34" i="1"/>
  <c r="N30" i="1"/>
  <c r="C69" i="1"/>
  <c r="D69" i="1"/>
  <c r="C67" i="1"/>
  <c r="B141" i="15" l="1"/>
  <c r="B74" i="15"/>
  <c r="B141" i="11"/>
  <c r="B74" i="11"/>
  <c r="B141" i="10"/>
  <c r="B74" i="10"/>
  <c r="C141" i="9"/>
  <c r="B141" i="9"/>
  <c r="C74" i="9"/>
  <c r="B74" i="9"/>
  <c r="A2" i="6" l="1"/>
  <c r="B2" i="6" s="1"/>
  <c r="C14" i="7" s="1"/>
  <c r="A2" i="1"/>
  <c r="B15" i="7" s="1"/>
  <c r="B14" i="7" l="1"/>
  <c r="A2" i="3"/>
  <c r="C2" i="3" s="1"/>
  <c r="C15" i="7"/>
  <c r="C21" i="7" l="1"/>
  <c r="A141" i="1" l="1"/>
  <c r="A74" i="1" l="1"/>
  <c r="A142" i="15"/>
  <c r="D140" i="15"/>
  <c r="A140" i="15"/>
  <c r="D139" i="15"/>
  <c r="A139" i="15"/>
  <c r="D138" i="15"/>
  <c r="A138" i="15"/>
  <c r="D137" i="15"/>
  <c r="A137" i="15"/>
  <c r="D136" i="15"/>
  <c r="A136" i="15"/>
  <c r="D135" i="15"/>
  <c r="A135" i="15"/>
  <c r="D134" i="15"/>
  <c r="A134" i="15"/>
  <c r="D133" i="15"/>
  <c r="A133" i="15"/>
  <c r="D132" i="15"/>
  <c r="A132" i="15"/>
  <c r="D131" i="15"/>
  <c r="A131" i="15"/>
  <c r="D130" i="15"/>
  <c r="A130" i="15"/>
  <c r="D129" i="15"/>
  <c r="A129" i="15"/>
  <c r="D128" i="15"/>
  <c r="A128" i="15"/>
  <c r="D127" i="15"/>
  <c r="A127" i="15"/>
  <c r="D126" i="15"/>
  <c r="A126" i="15"/>
  <c r="D125" i="15"/>
  <c r="A125" i="15"/>
  <c r="D124" i="15"/>
  <c r="A124" i="15"/>
  <c r="D123" i="15"/>
  <c r="A123" i="15"/>
  <c r="D122" i="15"/>
  <c r="A122" i="15"/>
  <c r="D121" i="15"/>
  <c r="A121" i="15"/>
  <c r="D120" i="15"/>
  <c r="A120" i="15"/>
  <c r="D119" i="15"/>
  <c r="A119" i="15"/>
  <c r="D118" i="15"/>
  <c r="A118" i="15"/>
  <c r="D117" i="15"/>
  <c r="A117" i="15"/>
  <c r="D116" i="15"/>
  <c r="A116" i="15"/>
  <c r="D115" i="15"/>
  <c r="A115" i="15"/>
  <c r="D114" i="15"/>
  <c r="A114" i="15"/>
  <c r="D113" i="15"/>
  <c r="A113" i="15"/>
  <c r="D112" i="15"/>
  <c r="A112" i="15"/>
  <c r="D111" i="15"/>
  <c r="A111" i="15"/>
  <c r="D110" i="15"/>
  <c r="A110" i="15"/>
  <c r="D109" i="15"/>
  <c r="A109" i="15"/>
  <c r="D108" i="15"/>
  <c r="A108" i="15"/>
  <c r="D107" i="15"/>
  <c r="A107" i="15"/>
  <c r="D106" i="15"/>
  <c r="A106" i="15"/>
  <c r="D105" i="15"/>
  <c r="A105" i="15"/>
  <c r="D104" i="15"/>
  <c r="A104" i="15"/>
  <c r="D103" i="15"/>
  <c r="A103" i="15"/>
  <c r="D102" i="15"/>
  <c r="A102" i="15"/>
  <c r="D101" i="15"/>
  <c r="A101" i="15"/>
  <c r="D100" i="15"/>
  <c r="A100" i="15"/>
  <c r="D99" i="15"/>
  <c r="A99" i="15"/>
  <c r="D98" i="15"/>
  <c r="A98" i="15"/>
  <c r="D97" i="15"/>
  <c r="A97" i="15"/>
  <c r="D96" i="15"/>
  <c r="A96" i="15"/>
  <c r="D95" i="15"/>
  <c r="A95" i="15"/>
  <c r="D94" i="15"/>
  <c r="A94" i="15"/>
  <c r="D93" i="15"/>
  <c r="A93" i="15"/>
  <c r="D92" i="15"/>
  <c r="A92" i="15"/>
  <c r="D91" i="15"/>
  <c r="A91" i="15"/>
  <c r="D79" i="15"/>
  <c r="A79" i="15"/>
  <c r="D78" i="15"/>
  <c r="A78" i="15"/>
  <c r="D77" i="15"/>
  <c r="A77" i="15"/>
  <c r="D76" i="15"/>
  <c r="A76" i="15"/>
  <c r="A75" i="15"/>
  <c r="D73" i="15"/>
  <c r="A73" i="15"/>
  <c r="D72" i="15"/>
  <c r="A72" i="15"/>
  <c r="D71" i="15"/>
  <c r="A71" i="15"/>
  <c r="D70" i="15"/>
  <c r="A70" i="15"/>
  <c r="D69" i="15"/>
  <c r="A69" i="15"/>
  <c r="D68" i="15"/>
  <c r="A68" i="15"/>
  <c r="D67" i="15"/>
  <c r="A67" i="15"/>
  <c r="D66" i="15"/>
  <c r="A66" i="15"/>
  <c r="D65" i="15"/>
  <c r="A65" i="15"/>
  <c r="D64" i="15"/>
  <c r="A64" i="15"/>
  <c r="D63" i="15"/>
  <c r="A63" i="15"/>
  <c r="D62" i="15"/>
  <c r="A62" i="15"/>
  <c r="D61" i="15"/>
  <c r="A61" i="15"/>
  <c r="D60" i="15"/>
  <c r="A60" i="15"/>
  <c r="D59" i="15"/>
  <c r="A59" i="15"/>
  <c r="D58" i="15"/>
  <c r="A58" i="15"/>
  <c r="D57" i="15"/>
  <c r="A57" i="15"/>
  <c r="D56" i="15"/>
  <c r="A56" i="15"/>
  <c r="D55" i="15"/>
  <c r="A55" i="15"/>
  <c r="D54" i="15"/>
  <c r="A54" i="15"/>
  <c r="D53" i="15"/>
  <c r="A53" i="15"/>
  <c r="D52" i="15"/>
  <c r="A52" i="15"/>
  <c r="D51" i="15"/>
  <c r="A51" i="15"/>
  <c r="D50" i="15"/>
  <c r="A50" i="15"/>
  <c r="D49" i="15"/>
  <c r="A49" i="15"/>
  <c r="D48" i="15"/>
  <c r="A48" i="15"/>
  <c r="D47" i="15"/>
  <c r="A47" i="15"/>
  <c r="D46" i="15"/>
  <c r="A46" i="15"/>
  <c r="D45" i="15"/>
  <c r="A45" i="15"/>
  <c r="D44" i="15"/>
  <c r="A44" i="15"/>
  <c r="D43" i="15"/>
  <c r="A43" i="15"/>
  <c r="D42" i="15"/>
  <c r="A42" i="15"/>
  <c r="D41" i="15"/>
  <c r="A41" i="15"/>
  <c r="D40" i="15"/>
  <c r="A40" i="15"/>
  <c r="D39" i="15"/>
  <c r="A39" i="15"/>
  <c r="D38" i="15"/>
  <c r="A38" i="15"/>
  <c r="D23" i="15"/>
  <c r="A23" i="15"/>
  <c r="D22" i="15"/>
  <c r="A22" i="15"/>
  <c r="D21" i="15"/>
  <c r="A21" i="15"/>
  <c r="D20" i="15"/>
  <c r="A20" i="15"/>
  <c r="D19" i="15"/>
  <c r="A19" i="15"/>
  <c r="D18" i="15"/>
  <c r="A18" i="15"/>
  <c r="D17" i="15"/>
  <c r="A17" i="15"/>
  <c r="D16" i="15"/>
  <c r="A16" i="15"/>
  <c r="D15" i="15"/>
  <c r="A15" i="15"/>
  <c r="D14" i="15"/>
  <c r="A14" i="15"/>
  <c r="D13" i="15"/>
  <c r="A13" i="15"/>
  <c r="D12" i="15"/>
  <c r="A12" i="15"/>
  <c r="D11" i="15"/>
  <c r="A11" i="15"/>
  <c r="D10" i="15"/>
  <c r="A10" i="15"/>
  <c r="D9" i="15"/>
  <c r="A9" i="15"/>
  <c r="D8" i="15"/>
  <c r="A8" i="15"/>
  <c r="D7" i="15"/>
  <c r="A7" i="15"/>
  <c r="D6" i="15"/>
  <c r="A6" i="15"/>
  <c r="D5" i="15"/>
  <c r="A5" i="15"/>
  <c r="A4" i="15"/>
  <c r="D3" i="15"/>
  <c r="C3" i="15"/>
  <c r="B3" i="15"/>
  <c r="A2" i="15"/>
  <c r="B2" i="15" s="1"/>
  <c r="C20" i="7" s="1"/>
  <c r="A1" i="15"/>
  <c r="A74" i="15" l="1"/>
  <c r="D141" i="15"/>
  <c r="B36" i="6" s="1"/>
  <c r="D74" i="15"/>
  <c r="B33" i="6" s="1"/>
  <c r="A33" i="6"/>
  <c r="A36" i="6" s="1"/>
  <c r="B20" i="7"/>
  <c r="B107" i="14"/>
  <c r="B55" i="14"/>
  <c r="E107" i="13"/>
  <c r="B107" i="13"/>
  <c r="E55" i="13"/>
  <c r="B55" i="13"/>
  <c r="G107" i="12"/>
  <c r="D107" i="12"/>
  <c r="G55" i="12"/>
  <c r="D55" i="12"/>
  <c r="H41" i="3"/>
  <c r="E41" i="3"/>
  <c r="H32" i="3"/>
  <c r="E32" i="3"/>
  <c r="E42" i="3" l="1"/>
  <c r="H42" i="3"/>
  <c r="G108" i="12"/>
  <c r="D108" i="12"/>
  <c r="D142" i="15"/>
  <c r="B142" i="15"/>
  <c r="B39" i="7"/>
  <c r="G34" i="3" l="1"/>
  <c r="G41" i="3" s="1"/>
  <c r="G29" i="3"/>
  <c r="G28" i="3"/>
  <c r="G27" i="3"/>
  <c r="G26" i="3"/>
  <c r="G25" i="3"/>
  <c r="G24" i="3"/>
  <c r="G23" i="3"/>
  <c r="G22" i="3"/>
  <c r="G21" i="3"/>
  <c r="G20" i="3"/>
  <c r="G19" i="3"/>
  <c r="G18" i="3"/>
  <c r="G17" i="3"/>
  <c r="G16" i="3"/>
  <c r="G15" i="3"/>
  <c r="G14" i="3"/>
  <c r="G13" i="3"/>
  <c r="G12" i="3"/>
  <c r="G11" i="3"/>
  <c r="G10" i="3"/>
  <c r="G9" i="3"/>
  <c r="G8" i="3"/>
  <c r="G7" i="3"/>
  <c r="G6" i="3"/>
  <c r="G5" i="3"/>
  <c r="G32" i="3" l="1"/>
  <c r="G42" i="3" s="1"/>
  <c r="B24" i="6"/>
  <c r="B26" i="6"/>
  <c r="B14" i="6"/>
  <c r="D57" i="14" l="1"/>
  <c r="D58" i="14"/>
  <c r="D59" i="14"/>
  <c r="A108"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72" i="14"/>
  <c r="D71" i="14"/>
  <c r="D70" i="14"/>
  <c r="D69" i="14"/>
  <c r="D68" i="14"/>
  <c r="D67" i="14"/>
  <c r="D66" i="14"/>
  <c r="D65" i="14"/>
  <c r="D64" i="14"/>
  <c r="D63" i="14"/>
  <c r="D62" i="14"/>
  <c r="D61" i="14"/>
  <c r="D60" i="14"/>
  <c r="A56"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A4" i="14"/>
  <c r="D3" i="14"/>
  <c r="C3" i="14"/>
  <c r="B3" i="14"/>
  <c r="A2" i="14"/>
  <c r="B2" i="14" s="1"/>
  <c r="C23" i="7" s="1"/>
  <c r="A1" i="14"/>
  <c r="A14" i="6"/>
  <c r="A26" i="6" s="1"/>
  <c r="A12" i="6"/>
  <c r="A24" i="6" s="1"/>
  <c r="C18" i="6"/>
  <c r="C22" i="6"/>
  <c r="C21" i="6"/>
  <c r="C6" i="6"/>
  <c r="C10" i="6"/>
  <c r="C9" i="6"/>
  <c r="B12" i="6"/>
  <c r="D106" i="13"/>
  <c r="D105" i="13"/>
  <c r="D104" i="13"/>
  <c r="D103" i="13"/>
  <c r="D102" i="13"/>
  <c r="D101" i="13"/>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67" i="13"/>
  <c r="D66" i="13"/>
  <c r="D65" i="13"/>
  <c r="D64" i="13"/>
  <c r="D63" i="13"/>
  <c r="D62" i="13"/>
  <c r="D61" i="13"/>
  <c r="D60" i="13"/>
  <c r="D59" i="13"/>
  <c r="D58" i="13"/>
  <c r="D57" i="13"/>
  <c r="D54" i="13"/>
  <c r="D53"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D8" i="13"/>
  <c r="D7" i="13"/>
  <c r="D6" i="13"/>
  <c r="D5" i="13"/>
  <c r="E3" i="13"/>
  <c r="A108" i="13"/>
  <c r="A56" i="13"/>
  <c r="A4" i="13"/>
  <c r="F3" i="13"/>
  <c r="D3" i="13"/>
  <c r="A2" i="13"/>
  <c r="A1" i="13"/>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F5" i="12"/>
  <c r="A108" i="12"/>
  <c r="A56" i="12"/>
  <c r="A4" i="12"/>
  <c r="A2" i="12"/>
  <c r="C2" i="12" s="1"/>
  <c r="A1" i="12"/>
  <c r="B21" i="6"/>
  <c r="K140" i="1"/>
  <c r="J140" i="1"/>
  <c r="K139" i="1"/>
  <c r="J139" i="1"/>
  <c r="K138" i="1"/>
  <c r="J138" i="1"/>
  <c r="K137" i="1"/>
  <c r="J137" i="1"/>
  <c r="K136" i="1"/>
  <c r="J136" i="1"/>
  <c r="K135" i="1"/>
  <c r="J135" i="1"/>
  <c r="K134" i="1"/>
  <c r="J134" i="1"/>
  <c r="K133" i="1"/>
  <c r="J133" i="1"/>
  <c r="K132" i="1"/>
  <c r="J132" i="1"/>
  <c r="K131" i="1"/>
  <c r="J131" i="1"/>
  <c r="K130" i="1"/>
  <c r="J130" i="1"/>
  <c r="K129" i="1"/>
  <c r="J129" i="1"/>
  <c r="K128" i="1"/>
  <c r="J128" i="1"/>
  <c r="K127" i="1"/>
  <c r="J127" i="1"/>
  <c r="K126" i="1"/>
  <c r="J126" i="1"/>
  <c r="K125" i="1"/>
  <c r="J125" i="1"/>
  <c r="K124" i="1"/>
  <c r="J124" i="1"/>
  <c r="K123" i="1"/>
  <c r="J123" i="1"/>
  <c r="K122" i="1"/>
  <c r="J122" i="1"/>
  <c r="K121" i="1"/>
  <c r="J121" i="1"/>
  <c r="K120" i="1"/>
  <c r="J120" i="1"/>
  <c r="K119" i="1"/>
  <c r="J119" i="1"/>
  <c r="K118" i="1"/>
  <c r="J118" i="1"/>
  <c r="K117" i="1"/>
  <c r="J117"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K98" i="1"/>
  <c r="J98" i="1"/>
  <c r="K97" i="1"/>
  <c r="J97" i="1"/>
  <c r="K96" i="1"/>
  <c r="J96" i="1"/>
  <c r="K95" i="1"/>
  <c r="J95" i="1"/>
  <c r="K94" i="1"/>
  <c r="J94" i="1"/>
  <c r="K93" i="1"/>
  <c r="J93" i="1"/>
  <c r="K92" i="1"/>
  <c r="J92" i="1"/>
  <c r="K91" i="1"/>
  <c r="J91" i="1"/>
  <c r="K79" i="1"/>
  <c r="J79" i="1"/>
  <c r="K78" i="1"/>
  <c r="J78" i="1"/>
  <c r="K77" i="1"/>
  <c r="J77" i="1"/>
  <c r="K76" i="1"/>
  <c r="J76" i="1"/>
  <c r="K73" i="1"/>
  <c r="J73" i="1"/>
  <c r="K72" i="1"/>
  <c r="J72" i="1"/>
  <c r="K71" i="1"/>
  <c r="J71" i="1"/>
  <c r="K70" i="1"/>
  <c r="J70" i="1"/>
  <c r="K69" i="1"/>
  <c r="J69" i="1"/>
  <c r="K68" i="1"/>
  <c r="J68" i="1"/>
  <c r="K67" i="1"/>
  <c r="J67" i="1"/>
  <c r="K66" i="1"/>
  <c r="J66" i="1"/>
  <c r="K65" i="1"/>
  <c r="J65" i="1"/>
  <c r="K64" i="1"/>
  <c r="J64" i="1"/>
  <c r="K63" i="1"/>
  <c r="J63" i="1"/>
  <c r="K62" i="1"/>
  <c r="J62" i="1"/>
  <c r="K61" i="1"/>
  <c r="J61" i="1"/>
  <c r="K60" i="1"/>
  <c r="J60" i="1"/>
  <c r="K59" i="1"/>
  <c r="J59" i="1"/>
  <c r="K58" i="1"/>
  <c r="J58" i="1"/>
  <c r="K57" i="1"/>
  <c r="J57" i="1"/>
  <c r="K56" i="1"/>
  <c r="J56" i="1"/>
  <c r="K55" i="1"/>
  <c r="J55" i="1"/>
  <c r="K54" i="1"/>
  <c r="J54" i="1"/>
  <c r="K53" i="1"/>
  <c r="J53" i="1"/>
  <c r="K52" i="1"/>
  <c r="J52" i="1"/>
  <c r="K51" i="1"/>
  <c r="J51" i="1"/>
  <c r="K50" i="1"/>
  <c r="J50" i="1"/>
  <c r="K49" i="1"/>
  <c r="J49" i="1"/>
  <c r="K48" i="1"/>
  <c r="J48" i="1"/>
  <c r="K47" i="1"/>
  <c r="J47" i="1"/>
  <c r="K46" i="1"/>
  <c r="J46" i="1"/>
  <c r="K45" i="1"/>
  <c r="J45" i="1"/>
  <c r="K44" i="1"/>
  <c r="J44" i="1"/>
  <c r="K43" i="1"/>
  <c r="J43" i="1"/>
  <c r="K42" i="1"/>
  <c r="J42" i="1"/>
  <c r="K41" i="1"/>
  <c r="J41" i="1"/>
  <c r="K40" i="1"/>
  <c r="J40" i="1"/>
  <c r="K39" i="1"/>
  <c r="J39" i="1"/>
  <c r="K38" i="1"/>
  <c r="J38" i="1"/>
  <c r="K23" i="1"/>
  <c r="J23" i="1"/>
  <c r="K22" i="1"/>
  <c r="J22" i="1"/>
  <c r="K21" i="1"/>
  <c r="J21" i="1"/>
  <c r="K20" i="1"/>
  <c r="J20" i="1"/>
  <c r="K19" i="1"/>
  <c r="J19" i="1"/>
  <c r="K18" i="1"/>
  <c r="J18" i="1"/>
  <c r="K17" i="1"/>
  <c r="J17" i="1"/>
  <c r="K16" i="1"/>
  <c r="J16" i="1"/>
  <c r="K15" i="1"/>
  <c r="J15" i="1"/>
  <c r="K14" i="1"/>
  <c r="J14" i="1"/>
  <c r="K13" i="1"/>
  <c r="J13" i="1"/>
  <c r="K12" i="1"/>
  <c r="J12" i="1"/>
  <c r="K11" i="1"/>
  <c r="J11" i="1"/>
  <c r="K10" i="1"/>
  <c r="J10" i="1"/>
  <c r="K9" i="1"/>
  <c r="J9" i="1"/>
  <c r="K8" i="1"/>
  <c r="J8" i="1"/>
  <c r="K7" i="1"/>
  <c r="J7" i="1"/>
  <c r="K6" i="1"/>
  <c r="J6" i="1"/>
  <c r="K5" i="1"/>
  <c r="J5" i="1"/>
  <c r="A142" i="11"/>
  <c r="D140" i="11"/>
  <c r="L140" i="1" s="1"/>
  <c r="A140" i="11"/>
  <c r="D139" i="11"/>
  <c r="L139" i="1" s="1"/>
  <c r="A139" i="11"/>
  <c r="D138" i="11"/>
  <c r="L138" i="1" s="1"/>
  <c r="A138" i="11"/>
  <c r="D137" i="11"/>
  <c r="L137" i="1" s="1"/>
  <c r="A137" i="11"/>
  <c r="D136" i="11"/>
  <c r="L136" i="1" s="1"/>
  <c r="A136" i="11"/>
  <c r="D135" i="11"/>
  <c r="L135" i="1" s="1"/>
  <c r="A135" i="11"/>
  <c r="D134" i="11"/>
  <c r="L134" i="1" s="1"/>
  <c r="A134" i="11"/>
  <c r="D133" i="11"/>
  <c r="L133" i="1" s="1"/>
  <c r="A133" i="11"/>
  <c r="D132" i="11"/>
  <c r="L132" i="1" s="1"/>
  <c r="A132" i="11"/>
  <c r="D131" i="11"/>
  <c r="L131" i="1" s="1"/>
  <c r="A131" i="11"/>
  <c r="D130" i="11"/>
  <c r="L130" i="1" s="1"/>
  <c r="A130" i="11"/>
  <c r="D129" i="11"/>
  <c r="L129" i="1" s="1"/>
  <c r="A129" i="11"/>
  <c r="D128" i="11"/>
  <c r="L128" i="1" s="1"/>
  <c r="A128" i="11"/>
  <c r="D127" i="11"/>
  <c r="L127" i="1" s="1"/>
  <c r="A127" i="11"/>
  <c r="D126" i="11"/>
  <c r="L126" i="1" s="1"/>
  <c r="A126" i="11"/>
  <c r="D125" i="11"/>
  <c r="L125" i="1" s="1"/>
  <c r="A125" i="11"/>
  <c r="D124" i="11"/>
  <c r="L124" i="1" s="1"/>
  <c r="A124" i="11"/>
  <c r="D123" i="11"/>
  <c r="L123" i="1" s="1"/>
  <c r="A123" i="11"/>
  <c r="D122" i="11"/>
  <c r="L122" i="1" s="1"/>
  <c r="A122" i="11"/>
  <c r="D121" i="11"/>
  <c r="L121" i="1" s="1"/>
  <c r="A121" i="11"/>
  <c r="D120" i="11"/>
  <c r="L120" i="1" s="1"/>
  <c r="A120" i="11"/>
  <c r="D119" i="11"/>
  <c r="L119" i="1" s="1"/>
  <c r="A119" i="11"/>
  <c r="D118" i="11"/>
  <c r="L118" i="1" s="1"/>
  <c r="A118" i="11"/>
  <c r="D117" i="11"/>
  <c r="L117" i="1" s="1"/>
  <c r="A117" i="11"/>
  <c r="D116" i="11"/>
  <c r="L116" i="1" s="1"/>
  <c r="A116" i="11"/>
  <c r="D115" i="11"/>
  <c r="L115" i="1" s="1"/>
  <c r="A115" i="11"/>
  <c r="D114" i="11"/>
  <c r="L114" i="1" s="1"/>
  <c r="A114" i="11"/>
  <c r="D113" i="11"/>
  <c r="L113" i="1" s="1"/>
  <c r="A113" i="11"/>
  <c r="D112" i="11"/>
  <c r="L112" i="1" s="1"/>
  <c r="A112" i="11"/>
  <c r="D111" i="11"/>
  <c r="L111" i="1" s="1"/>
  <c r="A111" i="11"/>
  <c r="D110" i="11"/>
  <c r="L110" i="1" s="1"/>
  <c r="A110" i="11"/>
  <c r="D109" i="11"/>
  <c r="L109" i="1" s="1"/>
  <c r="A109" i="11"/>
  <c r="D108" i="11"/>
  <c r="L108" i="1" s="1"/>
  <c r="A108" i="11"/>
  <c r="D107" i="11"/>
  <c r="L107" i="1" s="1"/>
  <c r="A107" i="11"/>
  <c r="D106" i="11"/>
  <c r="L106" i="1" s="1"/>
  <c r="A106" i="11"/>
  <c r="D105" i="11"/>
  <c r="L105" i="1" s="1"/>
  <c r="A105" i="11"/>
  <c r="D104" i="11"/>
  <c r="L104" i="1" s="1"/>
  <c r="A104" i="11"/>
  <c r="D103" i="11"/>
  <c r="L103" i="1" s="1"/>
  <c r="A103" i="11"/>
  <c r="D102" i="11"/>
  <c r="L102" i="1" s="1"/>
  <c r="A102" i="11"/>
  <c r="D101" i="11"/>
  <c r="L101" i="1" s="1"/>
  <c r="A101" i="11"/>
  <c r="D100" i="11"/>
  <c r="L100" i="1" s="1"/>
  <c r="A100" i="11"/>
  <c r="D99" i="11"/>
  <c r="L99" i="1" s="1"/>
  <c r="A99" i="11"/>
  <c r="D98" i="11"/>
  <c r="L98" i="1" s="1"/>
  <c r="A98" i="11"/>
  <c r="D97" i="11"/>
  <c r="L97" i="1" s="1"/>
  <c r="A97" i="11"/>
  <c r="D96" i="11"/>
  <c r="L96" i="1" s="1"/>
  <c r="A96" i="11"/>
  <c r="D95" i="11"/>
  <c r="L95" i="1" s="1"/>
  <c r="A95" i="11"/>
  <c r="D94" i="11"/>
  <c r="L94" i="1" s="1"/>
  <c r="A94" i="11"/>
  <c r="D93" i="11"/>
  <c r="L93" i="1" s="1"/>
  <c r="A93" i="11"/>
  <c r="D92" i="11"/>
  <c r="L92" i="1" s="1"/>
  <c r="A92" i="11"/>
  <c r="D91" i="11"/>
  <c r="L91" i="1" s="1"/>
  <c r="A91" i="11"/>
  <c r="D79" i="11"/>
  <c r="L79" i="1" s="1"/>
  <c r="A79" i="11"/>
  <c r="D78" i="11"/>
  <c r="L78" i="1" s="1"/>
  <c r="A78" i="11"/>
  <c r="D77" i="11"/>
  <c r="L77" i="1" s="1"/>
  <c r="A77" i="11"/>
  <c r="D76" i="11"/>
  <c r="L76" i="1" s="1"/>
  <c r="A76" i="11"/>
  <c r="A75" i="11"/>
  <c r="D73" i="11"/>
  <c r="L73" i="1" s="1"/>
  <c r="A73" i="11"/>
  <c r="D72" i="11"/>
  <c r="L72" i="1" s="1"/>
  <c r="A72" i="11"/>
  <c r="D71" i="11"/>
  <c r="L71" i="1" s="1"/>
  <c r="A71" i="11"/>
  <c r="D70" i="11"/>
  <c r="L70" i="1" s="1"/>
  <c r="A70" i="11"/>
  <c r="D69" i="11"/>
  <c r="L69" i="1" s="1"/>
  <c r="A69" i="11"/>
  <c r="D68" i="11"/>
  <c r="L68" i="1" s="1"/>
  <c r="A68" i="11"/>
  <c r="D67" i="11"/>
  <c r="L67" i="1" s="1"/>
  <c r="A67" i="11"/>
  <c r="D66" i="11"/>
  <c r="L66" i="1" s="1"/>
  <c r="A66" i="11"/>
  <c r="D65" i="11"/>
  <c r="L65" i="1" s="1"/>
  <c r="A65" i="11"/>
  <c r="D64" i="11"/>
  <c r="L64" i="1" s="1"/>
  <c r="A64" i="11"/>
  <c r="D63" i="11"/>
  <c r="L63" i="1" s="1"/>
  <c r="A63" i="11"/>
  <c r="D62" i="11"/>
  <c r="L62" i="1" s="1"/>
  <c r="A62" i="11"/>
  <c r="D61" i="11"/>
  <c r="L61" i="1" s="1"/>
  <c r="A61" i="11"/>
  <c r="D60" i="11"/>
  <c r="L60" i="1" s="1"/>
  <c r="A60" i="11"/>
  <c r="D59" i="11"/>
  <c r="L59" i="1" s="1"/>
  <c r="A59" i="11"/>
  <c r="D58" i="11"/>
  <c r="L58" i="1" s="1"/>
  <c r="A58" i="11"/>
  <c r="D57" i="11"/>
  <c r="L57" i="1" s="1"/>
  <c r="A57" i="11"/>
  <c r="D56" i="11"/>
  <c r="L56" i="1" s="1"/>
  <c r="A56" i="11"/>
  <c r="D55" i="11"/>
  <c r="L55" i="1" s="1"/>
  <c r="A55" i="11"/>
  <c r="D54" i="11"/>
  <c r="L54" i="1" s="1"/>
  <c r="A54" i="11"/>
  <c r="D53" i="11"/>
  <c r="L53" i="1" s="1"/>
  <c r="A53" i="11"/>
  <c r="D52" i="11"/>
  <c r="L52" i="1" s="1"/>
  <c r="A52" i="11"/>
  <c r="D51" i="11"/>
  <c r="L51" i="1" s="1"/>
  <c r="A51" i="11"/>
  <c r="D50" i="11"/>
  <c r="L50" i="1" s="1"/>
  <c r="A50" i="11"/>
  <c r="D49" i="11"/>
  <c r="L49" i="1" s="1"/>
  <c r="A49" i="11"/>
  <c r="D48" i="11"/>
  <c r="L48" i="1" s="1"/>
  <c r="A48" i="11"/>
  <c r="D47" i="11"/>
  <c r="L47" i="1" s="1"/>
  <c r="A47" i="11"/>
  <c r="D46" i="11"/>
  <c r="L46" i="1" s="1"/>
  <c r="A46" i="11"/>
  <c r="D45" i="11"/>
  <c r="L45" i="1" s="1"/>
  <c r="A45" i="11"/>
  <c r="D44" i="11"/>
  <c r="L44" i="1" s="1"/>
  <c r="A44" i="11"/>
  <c r="D43" i="11"/>
  <c r="L43" i="1" s="1"/>
  <c r="A43" i="11"/>
  <c r="D42" i="11"/>
  <c r="L42" i="1" s="1"/>
  <c r="A42" i="11"/>
  <c r="D41" i="11"/>
  <c r="L41" i="1" s="1"/>
  <c r="A41" i="11"/>
  <c r="D40" i="11"/>
  <c r="L40" i="1" s="1"/>
  <c r="A40" i="11"/>
  <c r="D39" i="11"/>
  <c r="L39" i="1" s="1"/>
  <c r="A39" i="11"/>
  <c r="D38" i="11"/>
  <c r="L38" i="1" s="1"/>
  <c r="A38" i="11"/>
  <c r="D23" i="11"/>
  <c r="L23" i="1" s="1"/>
  <c r="A23" i="11"/>
  <c r="D22" i="11"/>
  <c r="L22" i="1" s="1"/>
  <c r="A22" i="11"/>
  <c r="D21" i="11"/>
  <c r="L21" i="1" s="1"/>
  <c r="A21" i="11"/>
  <c r="D20" i="11"/>
  <c r="L20" i="1" s="1"/>
  <c r="A20" i="11"/>
  <c r="D19" i="11"/>
  <c r="L19" i="1" s="1"/>
  <c r="A19" i="11"/>
  <c r="D18" i="11"/>
  <c r="L18" i="1" s="1"/>
  <c r="A18" i="11"/>
  <c r="D17" i="11"/>
  <c r="L17" i="1" s="1"/>
  <c r="A17" i="11"/>
  <c r="D16" i="11"/>
  <c r="L16" i="1" s="1"/>
  <c r="A16" i="11"/>
  <c r="D15" i="11"/>
  <c r="L15" i="1" s="1"/>
  <c r="A15" i="11"/>
  <c r="D14" i="11"/>
  <c r="L14" i="1" s="1"/>
  <c r="A14" i="11"/>
  <c r="D13" i="11"/>
  <c r="L13" i="1" s="1"/>
  <c r="A13" i="11"/>
  <c r="D12" i="11"/>
  <c r="L12" i="1" s="1"/>
  <c r="A12" i="11"/>
  <c r="D11" i="11"/>
  <c r="L11" i="1" s="1"/>
  <c r="A11" i="11"/>
  <c r="D10" i="11"/>
  <c r="L10" i="1" s="1"/>
  <c r="A10" i="11"/>
  <c r="D9" i="11"/>
  <c r="L9" i="1" s="1"/>
  <c r="A9" i="11"/>
  <c r="D8" i="11"/>
  <c r="L8" i="1" s="1"/>
  <c r="A8" i="11"/>
  <c r="D7" i="11"/>
  <c r="L7" i="1" s="1"/>
  <c r="A7" i="11"/>
  <c r="D6" i="11"/>
  <c r="L6" i="1" s="1"/>
  <c r="A6" i="11"/>
  <c r="D5" i="11"/>
  <c r="L5" i="1" s="1"/>
  <c r="A5" i="11"/>
  <c r="A4" i="11"/>
  <c r="D3" i="11"/>
  <c r="C3" i="11"/>
  <c r="B3" i="11"/>
  <c r="A2" i="11"/>
  <c r="B2" i="11" s="1"/>
  <c r="C19" i="7" s="1"/>
  <c r="A1" i="11"/>
  <c r="G140" i="1"/>
  <c r="F140"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G125" i="1"/>
  <c r="F125" i="1"/>
  <c r="G124" i="1"/>
  <c r="F124" i="1"/>
  <c r="G123" i="1"/>
  <c r="F123" i="1"/>
  <c r="G122" i="1"/>
  <c r="F122" i="1"/>
  <c r="G121" i="1"/>
  <c r="F121" i="1"/>
  <c r="G120" i="1"/>
  <c r="F120" i="1"/>
  <c r="G119" i="1"/>
  <c r="F119" i="1"/>
  <c r="G118" i="1"/>
  <c r="F118" i="1"/>
  <c r="G117" i="1"/>
  <c r="F117" i="1"/>
  <c r="G116" i="1"/>
  <c r="F116" i="1"/>
  <c r="G115" i="1"/>
  <c r="F115" i="1"/>
  <c r="G114" i="1"/>
  <c r="F114" i="1"/>
  <c r="G113" i="1"/>
  <c r="F113" i="1"/>
  <c r="G112" i="1"/>
  <c r="F112" i="1"/>
  <c r="G111" i="1"/>
  <c r="F111" i="1"/>
  <c r="G110" i="1"/>
  <c r="F110" i="1"/>
  <c r="G109" i="1"/>
  <c r="F109" i="1"/>
  <c r="G108" i="1"/>
  <c r="F108" i="1"/>
  <c r="G107" i="1"/>
  <c r="F107" i="1"/>
  <c r="G106" i="1"/>
  <c r="F106" i="1"/>
  <c r="G105" i="1"/>
  <c r="F105" i="1"/>
  <c r="G104" i="1"/>
  <c r="F104" i="1"/>
  <c r="G103" i="1"/>
  <c r="F103" i="1"/>
  <c r="G102" i="1"/>
  <c r="F102" i="1"/>
  <c r="G101" i="1"/>
  <c r="F101" i="1"/>
  <c r="G100" i="1"/>
  <c r="F100" i="1"/>
  <c r="G99" i="1"/>
  <c r="F99" i="1"/>
  <c r="G98" i="1"/>
  <c r="F98" i="1"/>
  <c r="G97" i="1"/>
  <c r="F97" i="1"/>
  <c r="G96" i="1"/>
  <c r="F96" i="1"/>
  <c r="G95" i="1"/>
  <c r="F95" i="1"/>
  <c r="G94" i="1"/>
  <c r="F94" i="1"/>
  <c r="G93" i="1"/>
  <c r="F93" i="1"/>
  <c r="G92" i="1"/>
  <c r="F92" i="1"/>
  <c r="G91" i="1"/>
  <c r="F91" i="1"/>
  <c r="G79" i="1"/>
  <c r="F79" i="1"/>
  <c r="G78" i="1"/>
  <c r="F78" i="1"/>
  <c r="G77" i="1"/>
  <c r="F77" i="1"/>
  <c r="G76" i="1"/>
  <c r="F76" i="1"/>
  <c r="G73" i="1"/>
  <c r="F73" i="1"/>
  <c r="G72" i="1"/>
  <c r="F72" i="1"/>
  <c r="G71" i="1"/>
  <c r="F71" i="1"/>
  <c r="G70" i="1"/>
  <c r="F70" i="1"/>
  <c r="G69" i="1"/>
  <c r="F69" i="1"/>
  <c r="G68" i="1"/>
  <c r="F68" i="1"/>
  <c r="G67" i="1"/>
  <c r="F67" i="1"/>
  <c r="G66" i="1"/>
  <c r="F66" i="1"/>
  <c r="G65" i="1"/>
  <c r="F65" i="1"/>
  <c r="G64" i="1"/>
  <c r="F64" i="1"/>
  <c r="G63" i="1"/>
  <c r="F63" i="1"/>
  <c r="G62" i="1"/>
  <c r="F62" i="1"/>
  <c r="G61" i="1"/>
  <c r="F61" i="1"/>
  <c r="G60" i="1"/>
  <c r="F60" i="1"/>
  <c r="G59" i="1"/>
  <c r="F59" i="1"/>
  <c r="G58" i="1"/>
  <c r="F58" i="1"/>
  <c r="G57" i="1"/>
  <c r="F57" i="1"/>
  <c r="G56" i="1"/>
  <c r="F56" i="1"/>
  <c r="G55" i="1"/>
  <c r="F55" i="1"/>
  <c r="G54" i="1"/>
  <c r="F54" i="1"/>
  <c r="G53" i="1"/>
  <c r="F53"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23" i="1"/>
  <c r="F23" i="1"/>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 r="A2" i="10"/>
  <c r="B2" i="10" s="1"/>
  <c r="A2" i="9"/>
  <c r="B2" i="9" s="1"/>
  <c r="D74" i="11" l="1"/>
  <c r="D107" i="13"/>
  <c r="B18" i="6" s="1"/>
  <c r="D55" i="13"/>
  <c r="B6" i="6" s="1"/>
  <c r="D107" i="14"/>
  <c r="B23" i="6" s="1"/>
  <c r="D55" i="14"/>
  <c r="B11" i="6" s="1"/>
  <c r="F107" i="12"/>
  <c r="F55" i="12"/>
  <c r="D141" i="11"/>
  <c r="B20" i="6" s="1"/>
  <c r="J141" i="1"/>
  <c r="J74" i="1"/>
  <c r="F141" i="1"/>
  <c r="F74" i="1"/>
  <c r="B2" i="13"/>
  <c r="C17" i="7" s="1"/>
  <c r="C22" i="7"/>
  <c r="B22" i="7"/>
  <c r="C18" i="7"/>
  <c r="B16" i="7"/>
  <c r="C16" i="7"/>
  <c r="A11" i="6"/>
  <c r="A23" i="6" s="1"/>
  <c r="B23" i="7"/>
  <c r="A9" i="6"/>
  <c r="A21" i="6" s="1"/>
  <c r="B21" i="7"/>
  <c r="A8" i="6"/>
  <c r="A20" i="6" s="1"/>
  <c r="B19" i="7"/>
  <c r="A7" i="6"/>
  <c r="A19" i="6" s="1"/>
  <c r="B18" i="7"/>
  <c r="A6" i="6"/>
  <c r="A18" i="6" s="1"/>
  <c r="B17" i="7"/>
  <c r="A5" i="6"/>
  <c r="B108" i="14"/>
  <c r="A10" i="6"/>
  <c r="A22" i="6" s="1"/>
  <c r="B108" i="13"/>
  <c r="E108" i="13"/>
  <c r="C3" i="9"/>
  <c r="B3" i="9"/>
  <c r="O3" i="1"/>
  <c r="N3" i="1"/>
  <c r="D3" i="1"/>
  <c r="C3" i="1"/>
  <c r="D3" i="9"/>
  <c r="D73" i="10"/>
  <c r="H73" i="1" s="1"/>
  <c r="D72" i="10"/>
  <c r="H72" i="1" s="1"/>
  <c r="D71" i="10"/>
  <c r="H71" i="1" s="1"/>
  <c r="D70" i="10"/>
  <c r="H70" i="1" s="1"/>
  <c r="D69" i="10"/>
  <c r="H69" i="1" s="1"/>
  <c r="D68" i="10"/>
  <c r="H68" i="1" s="1"/>
  <c r="D67" i="10"/>
  <c r="H67" i="1" s="1"/>
  <c r="D66" i="10"/>
  <c r="H66" i="1" s="1"/>
  <c r="D65" i="10"/>
  <c r="H65" i="1" s="1"/>
  <c r="D64" i="10"/>
  <c r="H64" i="1" s="1"/>
  <c r="D63" i="10"/>
  <c r="H63" i="1" s="1"/>
  <c r="D62" i="10"/>
  <c r="H62" i="1" s="1"/>
  <c r="D61" i="10"/>
  <c r="H61" i="1" s="1"/>
  <c r="D60" i="10"/>
  <c r="H60" i="1" s="1"/>
  <c r="D59" i="10"/>
  <c r="H59" i="1" s="1"/>
  <c r="D58" i="10"/>
  <c r="H58" i="1" s="1"/>
  <c r="D57" i="10"/>
  <c r="H57" i="1" s="1"/>
  <c r="D56" i="10"/>
  <c r="H56" i="1" s="1"/>
  <c r="D55" i="10"/>
  <c r="H55" i="1" s="1"/>
  <c r="D54" i="10"/>
  <c r="H54" i="1" s="1"/>
  <c r="D53" i="10"/>
  <c r="H53" i="1" s="1"/>
  <c r="D52" i="10"/>
  <c r="H52" i="1" s="1"/>
  <c r="D51" i="10"/>
  <c r="H51" i="1" s="1"/>
  <c r="D50" i="10"/>
  <c r="H50" i="1" s="1"/>
  <c r="D49" i="10"/>
  <c r="H49" i="1" s="1"/>
  <c r="D48" i="10"/>
  <c r="H48" i="1" s="1"/>
  <c r="D47" i="10"/>
  <c r="H47" i="1" s="1"/>
  <c r="D46" i="10"/>
  <c r="H46" i="1" s="1"/>
  <c r="D45" i="10"/>
  <c r="H45" i="1" s="1"/>
  <c r="D44" i="10"/>
  <c r="H44" i="1" s="1"/>
  <c r="D43" i="10"/>
  <c r="H43" i="1" s="1"/>
  <c r="D42" i="10"/>
  <c r="H42" i="1" s="1"/>
  <c r="D41" i="10"/>
  <c r="H41" i="1" s="1"/>
  <c r="D40" i="10"/>
  <c r="H40" i="1" s="1"/>
  <c r="D39" i="10"/>
  <c r="H39" i="1" s="1"/>
  <c r="D38" i="10"/>
  <c r="H38" i="1" s="1"/>
  <c r="D23" i="10"/>
  <c r="H23" i="1" s="1"/>
  <c r="D22" i="10"/>
  <c r="H22" i="1" s="1"/>
  <c r="D21" i="10"/>
  <c r="H21" i="1" s="1"/>
  <c r="D20" i="10"/>
  <c r="H20" i="1" s="1"/>
  <c r="D19" i="10"/>
  <c r="H19" i="1" s="1"/>
  <c r="D18" i="10"/>
  <c r="H18" i="1" s="1"/>
  <c r="D17" i="10"/>
  <c r="H17" i="1" s="1"/>
  <c r="D16" i="10"/>
  <c r="H16" i="1" s="1"/>
  <c r="D15" i="10"/>
  <c r="H15" i="1" s="1"/>
  <c r="D14" i="10"/>
  <c r="H14" i="1" s="1"/>
  <c r="D13" i="10"/>
  <c r="H13" i="1" s="1"/>
  <c r="D12" i="10"/>
  <c r="H12" i="1" s="1"/>
  <c r="D11" i="10"/>
  <c r="H11" i="1" s="1"/>
  <c r="D10" i="10"/>
  <c r="H10" i="1" s="1"/>
  <c r="D9" i="10"/>
  <c r="H9" i="1" s="1"/>
  <c r="D8" i="10"/>
  <c r="H8" i="1" s="1"/>
  <c r="D7" i="10"/>
  <c r="H7" i="1" s="1"/>
  <c r="D6" i="10"/>
  <c r="H6" i="1" s="1"/>
  <c r="D140" i="10"/>
  <c r="H140" i="1" s="1"/>
  <c r="D139" i="10"/>
  <c r="H139" i="1" s="1"/>
  <c r="D138" i="10"/>
  <c r="H138" i="1" s="1"/>
  <c r="D137" i="10"/>
  <c r="H137" i="1" s="1"/>
  <c r="D136" i="10"/>
  <c r="H136" i="1" s="1"/>
  <c r="D135" i="10"/>
  <c r="H135" i="1" s="1"/>
  <c r="D134" i="10"/>
  <c r="H134" i="1" s="1"/>
  <c r="D133" i="10"/>
  <c r="H133" i="1" s="1"/>
  <c r="D132" i="10"/>
  <c r="H132" i="1" s="1"/>
  <c r="D131" i="10"/>
  <c r="H131" i="1" s="1"/>
  <c r="D130" i="10"/>
  <c r="H130" i="1" s="1"/>
  <c r="D129" i="10"/>
  <c r="H129" i="1" s="1"/>
  <c r="D128" i="10"/>
  <c r="H128" i="1" s="1"/>
  <c r="D127" i="10"/>
  <c r="H127" i="1" s="1"/>
  <c r="D126" i="10"/>
  <c r="H126" i="1" s="1"/>
  <c r="D125" i="10"/>
  <c r="H125" i="1" s="1"/>
  <c r="D124" i="10"/>
  <c r="H124" i="1" s="1"/>
  <c r="D123" i="10"/>
  <c r="H123" i="1" s="1"/>
  <c r="D122" i="10"/>
  <c r="H122" i="1" s="1"/>
  <c r="D121" i="10"/>
  <c r="H121" i="1" s="1"/>
  <c r="D120" i="10"/>
  <c r="H120" i="1" s="1"/>
  <c r="D119" i="10"/>
  <c r="H119" i="1" s="1"/>
  <c r="D118" i="10"/>
  <c r="H118" i="1" s="1"/>
  <c r="D117" i="10"/>
  <c r="H117" i="1" s="1"/>
  <c r="D116" i="10"/>
  <c r="H116" i="1" s="1"/>
  <c r="D115" i="10"/>
  <c r="H115" i="1" s="1"/>
  <c r="D114" i="10"/>
  <c r="H114" i="1" s="1"/>
  <c r="D113" i="10"/>
  <c r="H113" i="1" s="1"/>
  <c r="D112" i="10"/>
  <c r="H112" i="1" s="1"/>
  <c r="D111" i="10"/>
  <c r="H111" i="1" s="1"/>
  <c r="D110" i="10"/>
  <c r="H110" i="1" s="1"/>
  <c r="D109" i="10"/>
  <c r="H109" i="1" s="1"/>
  <c r="D108" i="10"/>
  <c r="H108" i="1" s="1"/>
  <c r="D107" i="10"/>
  <c r="H107" i="1" s="1"/>
  <c r="D106" i="10"/>
  <c r="H106" i="1" s="1"/>
  <c r="D105" i="10"/>
  <c r="H105" i="1" s="1"/>
  <c r="D104" i="10"/>
  <c r="H104" i="1" s="1"/>
  <c r="D103" i="10"/>
  <c r="H103" i="1" s="1"/>
  <c r="D102" i="10"/>
  <c r="H102" i="1" s="1"/>
  <c r="D101" i="10"/>
  <c r="H101" i="1" s="1"/>
  <c r="D100" i="10"/>
  <c r="H100" i="1" s="1"/>
  <c r="D99" i="10"/>
  <c r="H99" i="1" s="1"/>
  <c r="D98" i="10"/>
  <c r="H98" i="1" s="1"/>
  <c r="D97" i="10"/>
  <c r="H97" i="1" s="1"/>
  <c r="D96" i="10"/>
  <c r="H96" i="1" s="1"/>
  <c r="D95" i="10"/>
  <c r="H95" i="1" s="1"/>
  <c r="D94" i="10"/>
  <c r="H94" i="1" s="1"/>
  <c r="D93" i="10"/>
  <c r="H93" i="1" s="1"/>
  <c r="D92" i="10"/>
  <c r="H92" i="1" s="1"/>
  <c r="D91" i="10"/>
  <c r="H91" i="1" s="1"/>
  <c r="D79" i="10"/>
  <c r="H79" i="1" s="1"/>
  <c r="D78" i="10"/>
  <c r="H78" i="1" s="1"/>
  <c r="D77" i="10"/>
  <c r="H77" i="1" s="1"/>
  <c r="D76" i="10"/>
  <c r="H76" i="1" s="1"/>
  <c r="D5" i="10"/>
  <c r="H5" i="1" s="1"/>
  <c r="D3" i="10"/>
  <c r="C3" i="10"/>
  <c r="B3" i="10"/>
  <c r="A142"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79" i="10"/>
  <c r="A78" i="10"/>
  <c r="A77" i="10"/>
  <c r="A76" i="10"/>
  <c r="A75"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23" i="10"/>
  <c r="A22" i="10"/>
  <c r="A21" i="10"/>
  <c r="A20" i="10"/>
  <c r="A19" i="10"/>
  <c r="A18" i="10"/>
  <c r="A17" i="10"/>
  <c r="A16" i="10"/>
  <c r="A15" i="10"/>
  <c r="A14" i="10"/>
  <c r="A13" i="10"/>
  <c r="A12" i="10"/>
  <c r="A11" i="10"/>
  <c r="A10" i="10"/>
  <c r="A9" i="10"/>
  <c r="A8" i="10"/>
  <c r="A7" i="10"/>
  <c r="A6" i="10"/>
  <c r="A5" i="10"/>
  <c r="A4" i="10"/>
  <c r="A1" i="10"/>
  <c r="D140" i="1"/>
  <c r="O140" i="1" s="1"/>
  <c r="C140" i="1"/>
  <c r="D139" i="1"/>
  <c r="O139" i="1" s="1"/>
  <c r="C139" i="1"/>
  <c r="D138" i="1"/>
  <c r="O138" i="1" s="1"/>
  <c r="C138" i="1"/>
  <c r="D137" i="1"/>
  <c r="O137" i="1" s="1"/>
  <c r="C137" i="1"/>
  <c r="D136" i="1"/>
  <c r="O136" i="1" s="1"/>
  <c r="C136" i="1"/>
  <c r="D135" i="1"/>
  <c r="O135" i="1" s="1"/>
  <c r="C135" i="1"/>
  <c r="D134" i="1"/>
  <c r="O134" i="1" s="1"/>
  <c r="C134" i="1"/>
  <c r="D133" i="1"/>
  <c r="O133" i="1" s="1"/>
  <c r="C133" i="1"/>
  <c r="D132" i="1"/>
  <c r="O132" i="1" s="1"/>
  <c r="C132" i="1"/>
  <c r="D131" i="1"/>
  <c r="O131" i="1" s="1"/>
  <c r="C131" i="1"/>
  <c r="D130" i="1"/>
  <c r="O130" i="1" s="1"/>
  <c r="C130" i="1"/>
  <c r="D129" i="1"/>
  <c r="O129" i="1" s="1"/>
  <c r="C129" i="1"/>
  <c r="D128" i="1"/>
  <c r="O128" i="1" s="1"/>
  <c r="C128" i="1"/>
  <c r="D127" i="1"/>
  <c r="O127" i="1" s="1"/>
  <c r="C127" i="1"/>
  <c r="D126" i="1"/>
  <c r="O126" i="1" s="1"/>
  <c r="C126" i="1"/>
  <c r="D125" i="1"/>
  <c r="O125" i="1" s="1"/>
  <c r="C125" i="1"/>
  <c r="D124" i="1"/>
  <c r="O124" i="1" s="1"/>
  <c r="C124" i="1"/>
  <c r="D123" i="1"/>
  <c r="O123" i="1" s="1"/>
  <c r="C123" i="1"/>
  <c r="D122" i="1"/>
  <c r="O122" i="1" s="1"/>
  <c r="C122" i="1"/>
  <c r="D121" i="1"/>
  <c r="O121" i="1" s="1"/>
  <c r="C121" i="1"/>
  <c r="D120" i="1"/>
  <c r="O120" i="1" s="1"/>
  <c r="C120" i="1"/>
  <c r="D119" i="1"/>
  <c r="O119" i="1" s="1"/>
  <c r="C119" i="1"/>
  <c r="D118" i="1"/>
  <c r="O118" i="1" s="1"/>
  <c r="C118" i="1"/>
  <c r="D117" i="1"/>
  <c r="O117" i="1" s="1"/>
  <c r="C117" i="1"/>
  <c r="D116" i="1"/>
  <c r="O116" i="1" s="1"/>
  <c r="C116" i="1"/>
  <c r="D115" i="1"/>
  <c r="O115" i="1" s="1"/>
  <c r="C115" i="1"/>
  <c r="D114" i="1"/>
  <c r="C114" i="1"/>
  <c r="D113" i="1"/>
  <c r="O113" i="1" s="1"/>
  <c r="C113" i="1"/>
  <c r="D112" i="1"/>
  <c r="O112" i="1" s="1"/>
  <c r="C112" i="1"/>
  <c r="D111" i="1"/>
  <c r="O111" i="1" s="1"/>
  <c r="C111" i="1"/>
  <c r="D110" i="1"/>
  <c r="O110" i="1" s="1"/>
  <c r="C110" i="1"/>
  <c r="D109" i="1"/>
  <c r="O109" i="1" s="1"/>
  <c r="C109" i="1"/>
  <c r="D108" i="1"/>
  <c r="O108" i="1" s="1"/>
  <c r="C108" i="1"/>
  <c r="D107" i="1"/>
  <c r="O107" i="1" s="1"/>
  <c r="C107" i="1"/>
  <c r="D106" i="1"/>
  <c r="O106" i="1" s="1"/>
  <c r="C106" i="1"/>
  <c r="D105" i="1"/>
  <c r="O105" i="1" s="1"/>
  <c r="C105" i="1"/>
  <c r="D104" i="1"/>
  <c r="O104" i="1" s="1"/>
  <c r="C104" i="1"/>
  <c r="D103" i="1"/>
  <c r="O103" i="1" s="1"/>
  <c r="C103" i="1"/>
  <c r="D102" i="1"/>
  <c r="O102" i="1" s="1"/>
  <c r="C102" i="1"/>
  <c r="D101" i="1"/>
  <c r="O101" i="1" s="1"/>
  <c r="C101" i="1"/>
  <c r="D100" i="1"/>
  <c r="O100" i="1" s="1"/>
  <c r="C100" i="1"/>
  <c r="D99" i="1"/>
  <c r="O99" i="1" s="1"/>
  <c r="C99" i="1"/>
  <c r="D98" i="1"/>
  <c r="O98" i="1" s="1"/>
  <c r="C98" i="1"/>
  <c r="D97" i="1"/>
  <c r="O97" i="1" s="1"/>
  <c r="C97" i="1"/>
  <c r="D96" i="1"/>
  <c r="O96" i="1" s="1"/>
  <c r="C96" i="1"/>
  <c r="D95" i="1"/>
  <c r="O95" i="1" s="1"/>
  <c r="C95" i="1"/>
  <c r="D94" i="1"/>
  <c r="O94" i="1" s="1"/>
  <c r="C94" i="1"/>
  <c r="D93" i="1"/>
  <c r="O93" i="1" s="1"/>
  <c r="C93" i="1"/>
  <c r="D92" i="1"/>
  <c r="O92" i="1" s="1"/>
  <c r="C92" i="1"/>
  <c r="D91" i="1"/>
  <c r="O91" i="1" s="1"/>
  <c r="C91" i="1"/>
  <c r="D79" i="1"/>
  <c r="O79" i="1" s="1"/>
  <c r="C79" i="1"/>
  <c r="D78" i="1"/>
  <c r="O78" i="1" s="1"/>
  <c r="C78" i="1"/>
  <c r="D77" i="1"/>
  <c r="O77" i="1" s="1"/>
  <c r="C77" i="1"/>
  <c r="D76" i="1"/>
  <c r="C76" i="1"/>
  <c r="D73" i="1"/>
  <c r="O73" i="1" s="1"/>
  <c r="C73" i="1"/>
  <c r="D72" i="1"/>
  <c r="O72" i="1" s="1"/>
  <c r="C72" i="1"/>
  <c r="D71" i="1"/>
  <c r="O71" i="1" s="1"/>
  <c r="C71" i="1"/>
  <c r="D70" i="1"/>
  <c r="O70" i="1" s="1"/>
  <c r="C70" i="1"/>
  <c r="O69" i="1"/>
  <c r="D68" i="1"/>
  <c r="O68" i="1" s="1"/>
  <c r="C68" i="1"/>
  <c r="D67" i="1"/>
  <c r="O67" i="1" s="1"/>
  <c r="D66" i="1"/>
  <c r="O66" i="1" s="1"/>
  <c r="C66" i="1"/>
  <c r="D65" i="1"/>
  <c r="O65" i="1" s="1"/>
  <c r="C65" i="1"/>
  <c r="D64" i="1"/>
  <c r="O64" i="1" s="1"/>
  <c r="C64" i="1"/>
  <c r="D63" i="1"/>
  <c r="O63" i="1" s="1"/>
  <c r="C63" i="1"/>
  <c r="D62" i="1"/>
  <c r="O62" i="1" s="1"/>
  <c r="C62" i="1"/>
  <c r="D61" i="1"/>
  <c r="O61" i="1" s="1"/>
  <c r="C61" i="1"/>
  <c r="D60" i="1"/>
  <c r="O60" i="1" s="1"/>
  <c r="C60" i="1"/>
  <c r="D59" i="1"/>
  <c r="O59" i="1" s="1"/>
  <c r="C59" i="1"/>
  <c r="D58" i="1"/>
  <c r="O58" i="1" s="1"/>
  <c r="C58" i="1"/>
  <c r="D57" i="1"/>
  <c r="O57" i="1" s="1"/>
  <c r="C57" i="1"/>
  <c r="D56" i="1"/>
  <c r="O56" i="1" s="1"/>
  <c r="C56" i="1"/>
  <c r="D55" i="1"/>
  <c r="O55" i="1" s="1"/>
  <c r="C55" i="1"/>
  <c r="D54" i="1"/>
  <c r="O54" i="1" s="1"/>
  <c r="C54" i="1"/>
  <c r="D53" i="1"/>
  <c r="O53" i="1" s="1"/>
  <c r="C53" i="1"/>
  <c r="D52" i="1"/>
  <c r="O52" i="1" s="1"/>
  <c r="C52" i="1"/>
  <c r="D51" i="1"/>
  <c r="O51" i="1" s="1"/>
  <c r="C51" i="1"/>
  <c r="D50" i="1"/>
  <c r="O50" i="1" s="1"/>
  <c r="C50" i="1"/>
  <c r="D49" i="1"/>
  <c r="O49" i="1" s="1"/>
  <c r="C49" i="1"/>
  <c r="D48" i="1"/>
  <c r="O48" i="1" s="1"/>
  <c r="C48" i="1"/>
  <c r="D47" i="1"/>
  <c r="O47" i="1" s="1"/>
  <c r="C47" i="1"/>
  <c r="D46" i="1"/>
  <c r="O46" i="1" s="1"/>
  <c r="C46" i="1"/>
  <c r="D45" i="1"/>
  <c r="O45" i="1" s="1"/>
  <c r="C45" i="1"/>
  <c r="D44" i="1"/>
  <c r="O44" i="1" s="1"/>
  <c r="C44" i="1"/>
  <c r="D43" i="1"/>
  <c r="O43" i="1" s="1"/>
  <c r="C43" i="1"/>
  <c r="D42" i="1"/>
  <c r="O42" i="1" s="1"/>
  <c r="C42" i="1"/>
  <c r="D41" i="1"/>
  <c r="O41" i="1" s="1"/>
  <c r="C41" i="1"/>
  <c r="D40" i="1"/>
  <c r="O40" i="1" s="1"/>
  <c r="C40" i="1"/>
  <c r="D39" i="1"/>
  <c r="O39" i="1" s="1"/>
  <c r="C39" i="1"/>
  <c r="D38" i="1"/>
  <c r="O38" i="1" s="1"/>
  <c r="C38" i="1"/>
  <c r="D23" i="1"/>
  <c r="O23" i="1" s="1"/>
  <c r="C23" i="1"/>
  <c r="D22" i="1"/>
  <c r="O22" i="1" s="1"/>
  <c r="C22" i="1"/>
  <c r="D21" i="1"/>
  <c r="O21" i="1" s="1"/>
  <c r="C21" i="1"/>
  <c r="D20" i="1"/>
  <c r="O20" i="1" s="1"/>
  <c r="C20" i="1"/>
  <c r="D19" i="1"/>
  <c r="O19" i="1" s="1"/>
  <c r="C19" i="1"/>
  <c r="D18" i="1"/>
  <c r="O18" i="1" s="1"/>
  <c r="C18" i="1"/>
  <c r="D17" i="1"/>
  <c r="O17" i="1" s="1"/>
  <c r="C17" i="1"/>
  <c r="D16" i="1"/>
  <c r="O16" i="1" s="1"/>
  <c r="C16" i="1"/>
  <c r="D15" i="1"/>
  <c r="O15" i="1" s="1"/>
  <c r="C15" i="1"/>
  <c r="D14" i="1"/>
  <c r="O14" i="1" s="1"/>
  <c r="C14" i="1"/>
  <c r="D13" i="1"/>
  <c r="O13" i="1" s="1"/>
  <c r="C13" i="1"/>
  <c r="D12" i="1"/>
  <c r="O12" i="1" s="1"/>
  <c r="C12" i="1"/>
  <c r="D11" i="1"/>
  <c r="O11" i="1" s="1"/>
  <c r="C11" i="1"/>
  <c r="D10" i="1"/>
  <c r="O10" i="1" s="1"/>
  <c r="C10" i="1"/>
  <c r="D9" i="1"/>
  <c r="O9" i="1" s="1"/>
  <c r="C9" i="1"/>
  <c r="D8" i="1"/>
  <c r="O8" i="1" s="1"/>
  <c r="C8" i="1"/>
  <c r="D7" i="1"/>
  <c r="O7" i="1" s="1"/>
  <c r="C7" i="1"/>
  <c r="D6" i="1"/>
  <c r="O6" i="1" s="1"/>
  <c r="C6" i="1"/>
  <c r="D5" i="1"/>
  <c r="C5" i="1"/>
  <c r="A142"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79" i="9"/>
  <c r="A78" i="9"/>
  <c r="A77" i="9"/>
  <c r="A76" i="9"/>
  <c r="A75"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23" i="9"/>
  <c r="A22" i="9"/>
  <c r="A21" i="9"/>
  <c r="A20" i="9"/>
  <c r="A19" i="9"/>
  <c r="A18" i="9"/>
  <c r="A17" i="9"/>
  <c r="A16" i="9"/>
  <c r="A15" i="9"/>
  <c r="A14" i="9"/>
  <c r="A13" i="9"/>
  <c r="A12" i="9"/>
  <c r="A11" i="9"/>
  <c r="A10" i="9"/>
  <c r="A9" i="9"/>
  <c r="A8" i="9"/>
  <c r="A7" i="9"/>
  <c r="A6" i="9"/>
  <c r="A5" i="9"/>
  <c r="A4" i="9"/>
  <c r="C17" i="6"/>
  <c r="C27" i="6" s="1"/>
  <c r="C5" i="6"/>
  <c r="C15" i="6" s="1"/>
  <c r="A1" i="9"/>
  <c r="O114" i="1"/>
  <c r="F108" i="12" l="1"/>
  <c r="B10" i="6"/>
  <c r="B22" i="6"/>
  <c r="L141" i="1"/>
  <c r="L74" i="1"/>
  <c r="H141" i="1"/>
  <c r="D141" i="10"/>
  <c r="B19" i="6" s="1"/>
  <c r="H74" i="1"/>
  <c r="D74" i="10"/>
  <c r="O76" i="1"/>
  <c r="O141" i="1" s="1"/>
  <c r="D141" i="1"/>
  <c r="C141" i="1"/>
  <c r="O5" i="1"/>
  <c r="O74" i="1" s="1"/>
  <c r="D74" i="1"/>
  <c r="C74" i="1"/>
  <c r="A17" i="6"/>
  <c r="D142" i="11"/>
  <c r="N77" i="1"/>
  <c r="N94" i="1"/>
  <c r="B142" i="11"/>
  <c r="B8" i="6"/>
  <c r="N135" i="1"/>
  <c r="N127" i="1"/>
  <c r="N119" i="1"/>
  <c r="N111" i="1"/>
  <c r="N103" i="1"/>
  <c r="N95" i="1"/>
  <c r="N91" i="1"/>
  <c r="N8" i="1"/>
  <c r="N12" i="1"/>
  <c r="N16" i="1"/>
  <c r="N20" i="1"/>
  <c r="N39" i="1"/>
  <c r="N43" i="1"/>
  <c r="N47" i="1"/>
  <c r="N51" i="1"/>
  <c r="N55" i="1"/>
  <c r="N59" i="1"/>
  <c r="N63" i="1"/>
  <c r="N67" i="1"/>
  <c r="N71" i="1"/>
  <c r="N139" i="1"/>
  <c r="N131" i="1"/>
  <c r="N123" i="1"/>
  <c r="N115" i="1"/>
  <c r="N107" i="1"/>
  <c r="N99" i="1"/>
  <c r="N78" i="1"/>
  <c r="N93" i="1"/>
  <c r="N97" i="1"/>
  <c r="N101" i="1"/>
  <c r="N105" i="1"/>
  <c r="N109" i="1"/>
  <c r="N113" i="1"/>
  <c r="N117" i="1"/>
  <c r="N121" i="1"/>
  <c r="N125" i="1"/>
  <c r="N129" i="1"/>
  <c r="N133" i="1"/>
  <c r="N137" i="1"/>
  <c r="D108" i="14"/>
  <c r="D108" i="13"/>
  <c r="N6" i="1"/>
  <c r="N14" i="1"/>
  <c r="N22" i="1"/>
  <c r="N45" i="1"/>
  <c r="N57" i="1"/>
  <c r="N65" i="1"/>
  <c r="N73" i="1"/>
  <c r="N10" i="1"/>
  <c r="N18" i="1"/>
  <c r="N41" i="1"/>
  <c r="N49" i="1"/>
  <c r="N53" i="1"/>
  <c r="N61" i="1"/>
  <c r="N69" i="1"/>
  <c r="N7" i="1"/>
  <c r="N9" i="1"/>
  <c r="N11" i="1"/>
  <c r="N13" i="1"/>
  <c r="N15" i="1"/>
  <c r="N17" i="1"/>
  <c r="N19" i="1"/>
  <c r="N21" i="1"/>
  <c r="N23" i="1"/>
  <c r="N38" i="1"/>
  <c r="N40" i="1"/>
  <c r="N42" i="1"/>
  <c r="N44" i="1"/>
  <c r="N46" i="1"/>
  <c r="N48" i="1"/>
  <c r="N50" i="1"/>
  <c r="N52" i="1"/>
  <c r="N54" i="1"/>
  <c r="N56" i="1"/>
  <c r="N58" i="1"/>
  <c r="N60" i="1"/>
  <c r="N62" i="1"/>
  <c r="N64" i="1"/>
  <c r="N66" i="1"/>
  <c r="N68" i="1"/>
  <c r="N70" i="1"/>
  <c r="N72" i="1"/>
  <c r="N79" i="1"/>
  <c r="N92" i="1"/>
  <c r="N5" i="1"/>
  <c r="N96" i="1"/>
  <c r="N98" i="1"/>
  <c r="N100" i="1"/>
  <c r="N102" i="1"/>
  <c r="N104" i="1"/>
  <c r="N106" i="1"/>
  <c r="N108" i="1"/>
  <c r="N110" i="1"/>
  <c r="N112" i="1"/>
  <c r="N114" i="1"/>
  <c r="N116" i="1"/>
  <c r="N118" i="1"/>
  <c r="N120" i="1"/>
  <c r="N122" i="1"/>
  <c r="N124" i="1"/>
  <c r="N126" i="1"/>
  <c r="N128" i="1"/>
  <c r="N130" i="1"/>
  <c r="N132" i="1"/>
  <c r="N134" i="1"/>
  <c r="N136" i="1"/>
  <c r="N138" i="1"/>
  <c r="N140" i="1"/>
  <c r="N76" i="1"/>
  <c r="C142" i="9"/>
  <c r="A1" i="1"/>
  <c r="N141" i="1" l="1"/>
  <c r="N74" i="1"/>
  <c r="B17" i="6"/>
  <c r="B27" i="6" s="1"/>
  <c r="B5" i="6"/>
  <c r="B142" i="9"/>
  <c r="B142" i="10"/>
  <c r="D142" i="10"/>
  <c r="B7" i="6"/>
  <c r="A1" i="3"/>
  <c r="A1" i="6"/>
  <c r="C28" i="6" l="1"/>
  <c r="A27" i="6"/>
  <c r="A15" i="6"/>
  <c r="B9" i="6" l="1"/>
  <c r="B15" i="6" s="1"/>
  <c r="B28" i="6" l="1"/>
  <c r="A42" i="3"/>
  <c r="A33" i="3"/>
  <c r="A4" i="3"/>
  <c r="A32" i="3" l="1"/>
  <c r="A55" i="13"/>
  <c r="A74" i="11"/>
  <c r="A55" i="14"/>
  <c r="A55" i="12"/>
  <c r="A74" i="10"/>
  <c r="A74" i="9"/>
  <c r="J142" i="1"/>
  <c r="F142" i="1"/>
  <c r="A141" i="15" l="1"/>
  <c r="A41" i="3" l="1"/>
  <c r="A107" i="14"/>
  <c r="A107" i="12"/>
  <c r="A141" i="11"/>
  <c r="A107" i="13"/>
  <c r="A141" i="10"/>
  <c r="A141" i="9"/>
  <c r="C142" i="1"/>
  <c r="L142" i="1"/>
  <c r="D142" i="1"/>
  <c r="H142" i="1"/>
  <c r="N142" i="1"/>
  <c r="O142" i="1"/>
</calcChain>
</file>

<file path=xl/sharedStrings.xml><?xml version="1.0" encoding="utf-8"?>
<sst xmlns="http://schemas.openxmlformats.org/spreadsheetml/2006/main" count="534" uniqueCount="250">
  <si>
    <t>Core Modules</t>
  </si>
  <si>
    <t>Expanded Modules</t>
  </si>
  <si>
    <t>Application Software</t>
  </si>
  <si>
    <t xml:space="preserve">Grand Total - Core and Expanded </t>
  </si>
  <si>
    <t>Implementation Services</t>
  </si>
  <si>
    <t>Training Services</t>
  </si>
  <si>
    <t>Totals</t>
  </si>
  <si>
    <t>Hourly
Rate</t>
  </si>
  <si>
    <t>Estimated
Hours</t>
  </si>
  <si>
    <t>Extended
Cost</t>
  </si>
  <si>
    <t xml:space="preserve"> </t>
  </si>
  <si>
    <t>Cost Category</t>
  </si>
  <si>
    <t>Comments</t>
  </si>
  <si>
    <t>Target
Application</t>
  </si>
  <si>
    <t>Source
Application</t>
  </si>
  <si>
    <t>Data Flow
Description</t>
  </si>
  <si>
    <t>Data Flow
Item #</t>
  </si>
  <si>
    <t>Core Components</t>
  </si>
  <si>
    <t>Expanded Components</t>
  </si>
  <si>
    <t>Grand Total</t>
  </si>
  <si>
    <t>N/A</t>
  </si>
  <si>
    <t>Other Expanded Modules Costs/Discounts</t>
  </si>
  <si>
    <t>Other Core Module Costs/Discounts</t>
  </si>
  <si>
    <t>One-Time
Cost</t>
  </si>
  <si>
    <t>On-Going
Annual Cost</t>
  </si>
  <si>
    <t>Module</t>
  </si>
  <si>
    <t>Spec #</t>
  </si>
  <si>
    <t>Description</t>
  </si>
  <si>
    <t>Software Name</t>
  </si>
  <si>
    <t>Required
Quantity</t>
  </si>
  <si>
    <t>Unit
Price</t>
  </si>
  <si>
    <t>Project Management</t>
  </si>
  <si>
    <t>Software Installation and Hardware Design/Install Coordination</t>
  </si>
  <si>
    <t>Data Conversion</t>
  </si>
  <si>
    <t>Report Development Assistance</t>
  </si>
  <si>
    <t>Testing Assistance</t>
  </si>
  <si>
    <t>Chart of Accounts Redesign Assistance</t>
  </si>
  <si>
    <t>System Documentation</t>
  </si>
  <si>
    <t>Systems Operations Knowledge Transfer</t>
  </si>
  <si>
    <t>Source Code Escrow</t>
  </si>
  <si>
    <t>Disaster Recovery</t>
  </si>
  <si>
    <t>Workstation Software</t>
  </si>
  <si>
    <t>Report Writer</t>
  </si>
  <si>
    <t>Show Required/Optional Fields</t>
  </si>
  <si>
    <t>Hide Required/Optional Fields</t>
  </si>
  <si>
    <t>Vendor Name</t>
  </si>
  <si>
    <t>All black cells required.</t>
  </si>
  <si>
    <t>All yellow cells optional.</t>
  </si>
  <si>
    <t>All other cells are locked.</t>
  </si>
  <si>
    <t>Core Other 1</t>
  </si>
  <si>
    <t>Core Other 2</t>
  </si>
  <si>
    <t>Core Other 3</t>
  </si>
  <si>
    <t>Core Other 4</t>
  </si>
  <si>
    <t>Core Other 5</t>
  </si>
  <si>
    <t>Core Other 6</t>
  </si>
  <si>
    <t>Core Other 7</t>
  </si>
  <si>
    <t>Core Other 8</t>
  </si>
  <si>
    <t>Core Other 9</t>
  </si>
  <si>
    <t>Core Other 10</t>
  </si>
  <si>
    <t>Core Other 11</t>
  </si>
  <si>
    <t>Core Other 12</t>
  </si>
  <si>
    <t>Core Other 13</t>
  </si>
  <si>
    <t>Core Other 14</t>
  </si>
  <si>
    <t>Core Other 15</t>
  </si>
  <si>
    <t>Core Other 16</t>
  </si>
  <si>
    <t>Core Other 17</t>
  </si>
  <si>
    <t>Core Other 18</t>
  </si>
  <si>
    <t>Core Other 19</t>
  </si>
  <si>
    <t>Core Other 20</t>
  </si>
  <si>
    <t>Core Other 21</t>
  </si>
  <si>
    <t>Core Other 22</t>
  </si>
  <si>
    <t>Core Other 23</t>
  </si>
  <si>
    <t>Core Other 24</t>
  </si>
  <si>
    <t>Core Other 25</t>
  </si>
  <si>
    <t>Core Other 26</t>
  </si>
  <si>
    <t>Core Other 27</t>
  </si>
  <si>
    <t>Core Other 28</t>
  </si>
  <si>
    <t>Core Other 29</t>
  </si>
  <si>
    <t>Core Other 30</t>
  </si>
  <si>
    <t>Core Other 31</t>
  </si>
  <si>
    <t>Core Other 32</t>
  </si>
  <si>
    <t>Core Other 33</t>
  </si>
  <si>
    <t>Core Other 34</t>
  </si>
  <si>
    <t>Core Other 35</t>
  </si>
  <si>
    <t>Core Other 36</t>
  </si>
  <si>
    <t>Core Other 37</t>
  </si>
  <si>
    <t>Core Other 38</t>
  </si>
  <si>
    <t>Core Other 39</t>
  </si>
  <si>
    <t>Core Other 40</t>
  </si>
  <si>
    <t>Core Other 41</t>
  </si>
  <si>
    <t>Core Other 42</t>
  </si>
  <si>
    <t>Core Other 43</t>
  </si>
  <si>
    <t>Core Other 44</t>
  </si>
  <si>
    <t>Core Other 45</t>
  </si>
  <si>
    <t>Core Other 46</t>
  </si>
  <si>
    <t>Core Other 47</t>
  </si>
  <si>
    <t>Core Other 48</t>
  </si>
  <si>
    <t>Core Other 49</t>
  </si>
  <si>
    <t>Core Other 50</t>
  </si>
  <si>
    <t>Expanded Other 1</t>
  </si>
  <si>
    <t>Expanded Other 2</t>
  </si>
  <si>
    <t>Expanded Other 3</t>
  </si>
  <si>
    <t>Expanded Other 4</t>
  </si>
  <si>
    <t>Expanded Other 5</t>
  </si>
  <si>
    <t>Expanded Other 6</t>
  </si>
  <si>
    <t>Expanded Other 7</t>
  </si>
  <si>
    <t>Expanded Other 8</t>
  </si>
  <si>
    <t>Expanded Other 9</t>
  </si>
  <si>
    <t>Expanded Other 10</t>
  </si>
  <si>
    <t>Expanded Other 11</t>
  </si>
  <si>
    <t>Expanded Other 12</t>
  </si>
  <si>
    <t>Expanded Other 13</t>
  </si>
  <si>
    <t>Expanded Other 14</t>
  </si>
  <si>
    <t>Expanded Other 15</t>
  </si>
  <si>
    <t>Expanded Other 16</t>
  </si>
  <si>
    <t>Expanded Other 17</t>
  </si>
  <si>
    <t>Expanded Other 18</t>
  </si>
  <si>
    <t>Expanded Other 19</t>
  </si>
  <si>
    <t>Expanded Other 20</t>
  </si>
  <si>
    <t>Expanded Other 21</t>
  </si>
  <si>
    <t>Expanded Other 22</t>
  </si>
  <si>
    <t>Expanded Other 23</t>
  </si>
  <si>
    <t>Expanded Other 24</t>
  </si>
  <si>
    <t>Expanded Other 25</t>
  </si>
  <si>
    <t>Expanded Other 26</t>
  </si>
  <si>
    <t>Expanded Other 27</t>
  </si>
  <si>
    <t>Expanded Other 28</t>
  </si>
  <si>
    <t>Expanded Other 29</t>
  </si>
  <si>
    <t>Expanded Other 30</t>
  </si>
  <si>
    <t>Expanded Other 31</t>
  </si>
  <si>
    <t>Expanded Other 32</t>
  </si>
  <si>
    <t>Expanded Other 33</t>
  </si>
  <si>
    <t>Expanded Other 34</t>
  </si>
  <si>
    <t>Expanded Other 35</t>
  </si>
  <si>
    <t>Expanded Other 36</t>
  </si>
  <si>
    <t>Expanded Other 37</t>
  </si>
  <si>
    <t>Expanded Other 38</t>
  </si>
  <si>
    <t>Expanded Other 39</t>
  </si>
  <si>
    <t>Expanded Other 40</t>
  </si>
  <si>
    <t>Expanded Other 41</t>
  </si>
  <si>
    <t>Expanded Other 42</t>
  </si>
  <si>
    <t>Expanded Other 43</t>
  </si>
  <si>
    <t>Expanded Other 44</t>
  </si>
  <si>
    <t>Expanded Other 45</t>
  </si>
  <si>
    <t>Expanded Other 46</t>
  </si>
  <si>
    <t>Expanded Other 47</t>
  </si>
  <si>
    <t>Expanded Other 48</t>
  </si>
  <si>
    <t>Expanded Other 49</t>
  </si>
  <si>
    <t>Expanded Other 50</t>
  </si>
  <si>
    <t>Additional Optional Pricing Not Included in Grand Total:</t>
  </si>
  <si>
    <t>System Disaster Recovery Plan</t>
  </si>
  <si>
    <t>Other Training Services</t>
  </si>
  <si>
    <t>1. Pricing Form Legend</t>
  </si>
  <si>
    <t>2. Enter Basic Vendor Information</t>
  </si>
  <si>
    <t>Tab Name</t>
  </si>
  <si>
    <t>Instructions</t>
  </si>
  <si>
    <t>Enter Vendor Name to the right:</t>
  </si>
  <si>
    <t>Discount (if applicable)</t>
  </si>
  <si>
    <t>Travel &amp; Lodging Costs</t>
  </si>
  <si>
    <t>Additional rows are provided in each worksheet to accommodate additional proposed software and services.  Vendors are encouraged to "hide" unused extra rows in each worksheet before submission.</t>
  </si>
  <si>
    <t>4. Complete the following Pricing Tabs</t>
  </si>
  <si>
    <t>5. Enter Any Misc Costs and/or Discounts</t>
  </si>
  <si>
    <t>6. Finalize Forms for Printing and Submission</t>
  </si>
  <si>
    <t>3. Enter Hosting/Licensing Model for Proposed Solution</t>
  </si>
  <si>
    <t>Hosting/Licensing Model</t>
  </si>
  <si>
    <t>Operational Process Redesign</t>
  </si>
  <si>
    <t>State and County Sales Tax</t>
  </si>
  <si>
    <r>
      <rPr>
        <b/>
        <u/>
        <sz val="11"/>
        <color theme="1"/>
        <rFont val="Calibri"/>
        <family val="2"/>
        <scheme val="minor"/>
      </rPr>
      <t>One-time</t>
    </r>
    <r>
      <rPr>
        <b/>
        <sz val="11"/>
        <color theme="1"/>
        <rFont val="Calibri"/>
        <family val="2"/>
        <scheme val="minor"/>
      </rPr>
      <t xml:space="preserve"> </t>
    </r>
    <r>
      <rPr>
        <sz val="11"/>
        <color theme="1"/>
        <rFont val="Calibri"/>
        <family val="2"/>
        <scheme val="minor"/>
      </rPr>
      <t>State and County Sales Tax</t>
    </r>
  </si>
  <si>
    <r>
      <rPr>
        <b/>
        <u/>
        <sz val="11"/>
        <color theme="1"/>
        <rFont val="Calibri"/>
        <family val="2"/>
        <scheme val="minor"/>
      </rPr>
      <t>On-Going Annual</t>
    </r>
    <r>
      <rPr>
        <b/>
        <sz val="11"/>
        <color theme="1"/>
        <rFont val="Calibri"/>
        <family val="2"/>
        <scheme val="minor"/>
      </rPr>
      <t xml:space="preserve"> </t>
    </r>
    <r>
      <rPr>
        <sz val="11"/>
        <color theme="1"/>
        <rFont val="Calibri"/>
        <family val="2"/>
        <scheme val="minor"/>
      </rPr>
      <t>State and County Sales Tax</t>
    </r>
  </si>
  <si>
    <r>
      <rPr>
        <b/>
        <u/>
        <sz val="11"/>
        <color theme="1"/>
        <rFont val="Calibri"/>
        <family val="2"/>
        <scheme val="minor"/>
      </rPr>
      <t>One-time</t>
    </r>
    <r>
      <rPr>
        <sz val="11"/>
        <color theme="1"/>
        <rFont val="Calibri"/>
        <family val="2"/>
        <scheme val="minor"/>
      </rPr>
      <t xml:space="preserve"> State and County Sales Tax</t>
    </r>
  </si>
  <si>
    <t>Please add any additional modules proposed below those requested by the City of Greenville, NC.</t>
  </si>
  <si>
    <t>While the City may consider a vendor hosted solution through an ASP or SaaS licensing model, it is currently anticipating implementing a traditional City-hosted solution.
Please select one of the following hosting/licensing models which best categorizes  the proposed solution in the cell to the right:  Software as a Service (SaaS), Application Service Provider (ASP), Traditional City-Hosted, Other.  If multiple hosting/licensing options are proposed, please submit a separate pricing form for each.  Please indicate any comments in the cell below:</t>
  </si>
  <si>
    <t>Module 9</t>
  </si>
  <si>
    <t>Module 10</t>
  </si>
  <si>
    <t>Module 11</t>
  </si>
  <si>
    <t>Module 12</t>
  </si>
  <si>
    <t>Module 13</t>
  </si>
  <si>
    <t>Module 14</t>
  </si>
  <si>
    <t>Module 15</t>
  </si>
  <si>
    <t>Module 16</t>
  </si>
  <si>
    <t>Module 18</t>
  </si>
  <si>
    <t>Module 19</t>
  </si>
  <si>
    <t>Module 20</t>
  </si>
  <si>
    <t>Module 21</t>
  </si>
  <si>
    <t>Module 22</t>
  </si>
  <si>
    <t>Module 23</t>
  </si>
  <si>
    <t>Module 24</t>
  </si>
  <si>
    <t>Module 25</t>
  </si>
  <si>
    <t>Module 26</t>
  </si>
  <si>
    <t>Module 27</t>
  </si>
  <si>
    <t>Module 28</t>
  </si>
  <si>
    <t>Module 29</t>
  </si>
  <si>
    <t>Module 30</t>
  </si>
  <si>
    <t>Module 31</t>
  </si>
  <si>
    <t>Module 32</t>
  </si>
  <si>
    <t>Module 33</t>
  </si>
  <si>
    <t>Module 34</t>
  </si>
  <si>
    <t>Module 35</t>
  </si>
  <si>
    <t>Computer Aided Dispatch</t>
  </si>
  <si>
    <t>Records Management System</t>
  </si>
  <si>
    <t>Mobile System</t>
  </si>
  <si>
    <t xml:space="preserve">Mobile Field Reporting </t>
  </si>
  <si>
    <t>NC Aware (AOC State)</t>
  </si>
  <si>
    <t>CAD</t>
  </si>
  <si>
    <t>Crime Analysis</t>
  </si>
  <si>
    <t>Professional Standards IA</t>
  </si>
  <si>
    <t>State NCIC - DCI</t>
  </si>
  <si>
    <t>Inventory Application</t>
  </si>
  <si>
    <t>CryWolf</t>
  </si>
  <si>
    <t>CAD to CryWolf data export</t>
  </si>
  <si>
    <t>CAD to NC Aware Warrants (Optional)</t>
  </si>
  <si>
    <t>NEXLOG Recorder to CAD (Optional)</t>
  </si>
  <si>
    <t>NEXLOG</t>
  </si>
  <si>
    <t>County 911 CAD</t>
  </si>
  <si>
    <t>Interface to Law ProQA (Optional)</t>
  </si>
  <si>
    <t>ProQA</t>
  </si>
  <si>
    <t>Interface to Medical ProQA (Optional)</t>
  </si>
  <si>
    <t>Seamless CAD to CAD</t>
  </si>
  <si>
    <t>Leads Online (Optional)</t>
  </si>
  <si>
    <t>LeadsOnline</t>
  </si>
  <si>
    <t>RMS</t>
  </si>
  <si>
    <t>ATS Red Light Camera (Optional)</t>
  </si>
  <si>
    <t>ATS</t>
  </si>
  <si>
    <t>FARO Evidence Photo (Optional)</t>
  </si>
  <si>
    <t>FARO</t>
  </si>
  <si>
    <t>LInX</t>
  </si>
  <si>
    <t>RMS to Carolina's LInX</t>
  </si>
  <si>
    <t>Interplat eCrash</t>
  </si>
  <si>
    <t>eCrash</t>
  </si>
  <si>
    <t>Seamless RMS to RMS</t>
  </si>
  <si>
    <t>City/County RMS</t>
  </si>
  <si>
    <t>Interface to Fire ProQA (Optional)</t>
  </si>
  <si>
    <t>Seamless Mobile to Mobile</t>
  </si>
  <si>
    <t>City/County Mobile</t>
  </si>
  <si>
    <t>Warrant Reporting with Mobiles (Optional)</t>
  </si>
  <si>
    <t>Jail Integration with Mobiles (Optional)</t>
  </si>
  <si>
    <t>Fleet Vehicle Inspection Module with Mobiles</t>
  </si>
  <si>
    <t>Sex Offender Tracking with RMS (Optional)</t>
  </si>
  <si>
    <t>Accident Reporting with RMS (Optional GPD)</t>
  </si>
  <si>
    <t>Animal Control Services with RMS (Optional)</t>
  </si>
  <si>
    <t>Probation &amp; Parole with RMS (Optional)</t>
  </si>
  <si>
    <t>Problem Oriented Policing with RMS (Optional)</t>
  </si>
  <si>
    <t>Citizens Portal with RMS (Optional)</t>
  </si>
  <si>
    <t>Internet Based Modules CAD (Optional)</t>
  </si>
  <si>
    <t>Law Enforcement Online Access (Optional)</t>
  </si>
  <si>
    <t>Video Interface with Coban in-car video, BWCs (Body Worn Cameras), and City’s Milestone video cameras to CAD Map for Real Time Live Video (RTLV) (Optional)</t>
  </si>
  <si>
    <t>Coban/Milestone</t>
  </si>
  <si>
    <t>Video Interface with Coban in-car video, BWCs (Body Worn Cameras), and City’s Milestone video cameras to Records Management for quick retrieval</t>
  </si>
  <si>
    <t xml:space="preserve">Interface County 911 Superion ONESolution CAD with Fire Records Management ImageTrend </t>
  </si>
  <si>
    <t>FRMS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</si>
</sst>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20" x14ac:knownFonts="1">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sz val="11"/>
      <name val="Calibri"/>
      <family val="2"/>
      <scheme val="minor"/>
    </font>
    <font>
      <b/>
      <i/>
      <sz val="11"/>
      <color theme="1"/>
      <name val="Calibri"/>
      <family val="2"/>
      <scheme val="minor"/>
    </font>
    <font>
      <b/>
      <sz val="14"/>
      <color theme="0"/>
      <name val="Calibri"/>
      <family val="2"/>
      <scheme val="minor"/>
    </font>
    <font>
      <b/>
      <sz val="16"/>
      <color theme="0"/>
      <name val="Calibri"/>
      <family val="2"/>
      <scheme val="minor"/>
    </font>
    <font>
      <b/>
      <sz val="14"/>
      <name val="Calibri"/>
      <family val="2"/>
      <scheme val="minor"/>
    </font>
    <font>
      <sz val="12"/>
      <color theme="1"/>
      <name val="Calibri"/>
      <family val="2"/>
      <scheme val="minor"/>
    </font>
    <font>
      <b/>
      <sz val="11"/>
      <name val="Calibri"/>
      <family val="2"/>
      <scheme val="minor"/>
    </font>
    <font>
      <b/>
      <sz val="10"/>
      <color rgb="FF00539B"/>
      <name val="Calibri"/>
      <family val="2"/>
      <scheme val="minor"/>
    </font>
    <font>
      <b/>
      <sz val="10"/>
      <color rgb="FF754200"/>
      <name val="Calibri"/>
      <family val="2"/>
      <scheme val="minor"/>
    </font>
    <font>
      <b/>
      <sz val="10"/>
      <color rgb="FFE58E1A"/>
      <name val="Calibri"/>
      <family val="2"/>
      <scheme val="minor"/>
    </font>
    <font>
      <b/>
      <sz val="10"/>
      <color rgb="FFBF311A"/>
      <name val="Calibri"/>
      <family val="2"/>
      <scheme val="minor"/>
    </font>
    <font>
      <sz val="9"/>
      <color theme="1"/>
      <name val="Calibri"/>
      <family val="2"/>
      <scheme val="minor"/>
    </font>
    <font>
      <b/>
      <u/>
      <sz val="11"/>
      <color theme="1"/>
      <name val="Calibri"/>
      <family val="2"/>
      <scheme val="minor"/>
    </font>
    <font>
      <sz val="11"/>
      <color theme="1"/>
      <name val="Calibri"/>
      <family val="2"/>
      <scheme val="minor"/>
    </font>
    <font>
      <sz val="10"/>
      <name val="Arial"/>
      <family val="2"/>
    </font>
  </fonts>
  <fills count="14">
    <fill>
      <patternFill patternType="none"/>
    </fill>
    <fill>
      <patternFill patternType="gray125"/>
    </fill>
    <fill>
      <patternFill patternType="solid">
        <fgColor rgb="FF00539B"/>
        <bgColor indexed="64"/>
      </patternFill>
    </fill>
    <fill>
      <patternFill patternType="solid">
        <fgColor rgb="FF949B50"/>
        <bgColor indexed="64"/>
      </patternFill>
    </fill>
    <fill>
      <patternFill patternType="solid">
        <fgColor rgb="FFBF311A"/>
        <bgColor indexed="64"/>
      </patternFill>
    </fill>
    <fill>
      <patternFill patternType="solid">
        <fgColor rgb="FF56A0D3"/>
        <bgColor indexed="64"/>
      </patternFill>
    </fill>
    <fill>
      <patternFill patternType="solid">
        <fgColor rgb="FF807F83"/>
        <bgColor indexed="64"/>
      </patternFill>
    </fill>
    <fill>
      <patternFill patternType="solid">
        <fgColor rgb="FF754200"/>
        <bgColor indexed="64"/>
      </patternFill>
    </fill>
    <fill>
      <patternFill patternType="solid">
        <fgColor rgb="FFE58E1A"/>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70">
    <border>
      <left/>
      <right/>
      <top/>
      <bottom/>
      <diagonal/>
    </border>
    <border>
      <left style="medium">
        <color rgb="FF00539B"/>
      </left>
      <right style="thin">
        <color theme="0"/>
      </right>
      <top style="medium">
        <color rgb="FF00539B"/>
      </top>
      <bottom style="thin">
        <color theme="0"/>
      </bottom>
      <diagonal/>
    </border>
    <border>
      <left style="thin">
        <color theme="0"/>
      </left>
      <right style="thin">
        <color theme="0"/>
      </right>
      <top style="medium">
        <color rgb="FF00539B"/>
      </top>
      <bottom style="thin">
        <color theme="0"/>
      </bottom>
      <diagonal/>
    </border>
    <border>
      <left style="thin">
        <color theme="0"/>
      </left>
      <right style="medium">
        <color rgb="FF00539B"/>
      </right>
      <top style="medium">
        <color rgb="FF00539B"/>
      </top>
      <bottom style="thin">
        <color theme="0"/>
      </bottom>
      <diagonal/>
    </border>
    <border>
      <left style="medium">
        <color rgb="FF00539B"/>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539B"/>
      </right>
      <top style="thin">
        <color theme="0"/>
      </top>
      <bottom style="thin">
        <color theme="0"/>
      </bottom>
      <diagonal/>
    </border>
    <border>
      <left style="medium">
        <color rgb="FF00539B"/>
      </left>
      <right style="thin">
        <color theme="0"/>
      </right>
      <top style="thin">
        <color theme="0"/>
      </top>
      <bottom style="medium">
        <color rgb="FF00539B"/>
      </bottom>
      <diagonal/>
    </border>
    <border>
      <left style="thin">
        <color theme="0"/>
      </left>
      <right style="thin">
        <color theme="0"/>
      </right>
      <top style="thin">
        <color theme="0"/>
      </top>
      <bottom style="medium">
        <color rgb="FF00539B"/>
      </bottom>
      <diagonal/>
    </border>
    <border>
      <left style="thin">
        <color theme="0"/>
      </left>
      <right style="medium">
        <color rgb="FF00539B"/>
      </right>
      <top style="thin">
        <color theme="0"/>
      </top>
      <bottom style="medium">
        <color rgb="FF00539B"/>
      </bottom>
      <diagonal/>
    </border>
    <border>
      <left/>
      <right/>
      <top style="thin">
        <color theme="0"/>
      </top>
      <bottom style="thin">
        <color theme="0"/>
      </bottom>
      <diagonal/>
    </border>
    <border>
      <left/>
      <right style="medium">
        <color rgb="FF00539B"/>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rgb="FF00539B"/>
      </left>
      <right/>
      <top style="thin">
        <color theme="0"/>
      </top>
      <bottom style="thin">
        <color theme="0"/>
      </bottom>
      <diagonal/>
    </border>
    <border>
      <left style="medium">
        <color rgb="FF00539B"/>
      </left>
      <right/>
      <top style="medium">
        <color rgb="FF00539B"/>
      </top>
      <bottom style="thin">
        <color theme="0"/>
      </bottom>
      <diagonal/>
    </border>
    <border>
      <left/>
      <right/>
      <top style="medium">
        <color rgb="FF00539B"/>
      </top>
      <bottom style="thin">
        <color theme="0"/>
      </bottom>
      <diagonal/>
    </border>
    <border>
      <left/>
      <right style="medium">
        <color rgb="FF00539B"/>
      </right>
      <top style="medium">
        <color rgb="FF00539B"/>
      </top>
      <bottom style="thin">
        <color theme="0"/>
      </bottom>
      <diagonal/>
    </border>
    <border>
      <left style="medium">
        <color rgb="FF00539B"/>
      </left>
      <right/>
      <top style="thin">
        <color theme="0"/>
      </top>
      <bottom style="medium">
        <color rgb="FF00539B"/>
      </bottom>
      <diagonal/>
    </border>
    <border>
      <left/>
      <right/>
      <top style="thin">
        <color theme="0"/>
      </top>
      <bottom style="medium">
        <color rgb="FF00539B"/>
      </bottom>
      <diagonal/>
    </border>
    <border>
      <left/>
      <right style="thin">
        <color theme="0"/>
      </right>
      <top style="thin">
        <color theme="0"/>
      </top>
      <bottom style="medium">
        <color rgb="FF00539B"/>
      </bottom>
      <diagonal/>
    </border>
    <border>
      <left style="medium">
        <color rgb="FFBF311A"/>
      </left>
      <right style="thin">
        <color theme="0"/>
      </right>
      <top style="medium">
        <color rgb="FFBF311A"/>
      </top>
      <bottom style="thin">
        <color theme="0"/>
      </bottom>
      <diagonal/>
    </border>
    <border>
      <left style="thin">
        <color theme="0"/>
      </left>
      <right style="thin">
        <color theme="0"/>
      </right>
      <top style="medium">
        <color rgb="FFBF311A"/>
      </top>
      <bottom style="thin">
        <color theme="0"/>
      </bottom>
      <diagonal/>
    </border>
    <border>
      <left style="thin">
        <color theme="0"/>
      </left>
      <right style="medium">
        <color rgb="FFBF311A"/>
      </right>
      <top style="medium">
        <color rgb="FFBF311A"/>
      </top>
      <bottom style="thin">
        <color theme="0"/>
      </bottom>
      <diagonal/>
    </border>
    <border>
      <left style="medium">
        <color rgb="FFBF311A"/>
      </left>
      <right style="thin">
        <color theme="0"/>
      </right>
      <top style="thin">
        <color theme="0"/>
      </top>
      <bottom style="thin">
        <color theme="0"/>
      </bottom>
      <diagonal/>
    </border>
    <border>
      <left style="thin">
        <color theme="0"/>
      </left>
      <right style="medium">
        <color rgb="FFBF311A"/>
      </right>
      <top style="thin">
        <color theme="0"/>
      </top>
      <bottom style="thin">
        <color theme="0"/>
      </bottom>
      <diagonal/>
    </border>
    <border>
      <left style="medium">
        <color rgb="FFBF311A"/>
      </left>
      <right style="thin">
        <color theme="0"/>
      </right>
      <top style="thin">
        <color theme="0"/>
      </top>
      <bottom style="medium">
        <color rgb="FFBF311A"/>
      </bottom>
      <diagonal/>
    </border>
    <border>
      <left style="thin">
        <color theme="0"/>
      </left>
      <right style="thin">
        <color theme="0"/>
      </right>
      <top style="thin">
        <color theme="0"/>
      </top>
      <bottom style="medium">
        <color rgb="FFBF311A"/>
      </bottom>
      <diagonal/>
    </border>
    <border>
      <left style="thin">
        <color theme="0"/>
      </left>
      <right style="medium">
        <color rgb="FFBF311A"/>
      </right>
      <top style="thin">
        <color theme="0"/>
      </top>
      <bottom style="medium">
        <color rgb="FFBF311A"/>
      </bottom>
      <diagonal/>
    </border>
    <border>
      <left style="medium">
        <color rgb="FF754200"/>
      </left>
      <right style="thin">
        <color theme="0"/>
      </right>
      <top style="medium">
        <color rgb="FF754200"/>
      </top>
      <bottom style="thin">
        <color theme="0"/>
      </bottom>
      <diagonal/>
    </border>
    <border>
      <left style="thin">
        <color theme="0"/>
      </left>
      <right style="thin">
        <color theme="0"/>
      </right>
      <top style="medium">
        <color rgb="FF754200"/>
      </top>
      <bottom style="thin">
        <color theme="0"/>
      </bottom>
      <diagonal/>
    </border>
    <border>
      <left style="thin">
        <color theme="0"/>
      </left>
      <right style="medium">
        <color rgb="FF754200"/>
      </right>
      <top style="medium">
        <color rgb="FF754200"/>
      </top>
      <bottom style="thin">
        <color theme="0"/>
      </bottom>
      <diagonal/>
    </border>
    <border>
      <left style="medium">
        <color rgb="FF754200"/>
      </left>
      <right style="thin">
        <color theme="0"/>
      </right>
      <top style="thin">
        <color theme="0"/>
      </top>
      <bottom style="thin">
        <color theme="0"/>
      </bottom>
      <diagonal/>
    </border>
    <border>
      <left style="thin">
        <color theme="0"/>
      </left>
      <right style="medium">
        <color rgb="FF754200"/>
      </right>
      <top style="thin">
        <color theme="0"/>
      </top>
      <bottom style="thin">
        <color theme="0"/>
      </bottom>
      <diagonal/>
    </border>
    <border>
      <left style="medium">
        <color rgb="FF754200"/>
      </left>
      <right style="thin">
        <color theme="0"/>
      </right>
      <top style="thin">
        <color theme="0"/>
      </top>
      <bottom style="medium">
        <color rgb="FF754200"/>
      </bottom>
      <diagonal/>
    </border>
    <border>
      <left style="thin">
        <color theme="0"/>
      </left>
      <right style="thin">
        <color theme="0"/>
      </right>
      <top style="thin">
        <color theme="0"/>
      </top>
      <bottom style="medium">
        <color rgb="FF754200"/>
      </bottom>
      <diagonal/>
    </border>
    <border>
      <left style="thin">
        <color theme="0"/>
      </left>
      <right style="medium">
        <color rgb="FF754200"/>
      </right>
      <top style="thin">
        <color theme="0"/>
      </top>
      <bottom style="medium">
        <color rgb="FF754200"/>
      </bottom>
      <diagonal/>
    </border>
    <border>
      <left style="thin">
        <color theme="0"/>
      </left>
      <right/>
      <top style="medium">
        <color rgb="FF754200"/>
      </top>
      <bottom style="thin">
        <color theme="0"/>
      </bottom>
      <diagonal/>
    </border>
    <border>
      <left style="thin">
        <color theme="0"/>
      </left>
      <right/>
      <top style="thin">
        <color theme="0"/>
      </top>
      <bottom style="medium">
        <color rgb="FF754200"/>
      </bottom>
      <diagonal/>
    </border>
    <border>
      <left style="medium">
        <color rgb="FFBF311A"/>
      </left>
      <right/>
      <top style="thin">
        <color theme="0"/>
      </top>
      <bottom style="thin">
        <color theme="0"/>
      </bottom>
      <diagonal/>
    </border>
    <border>
      <left/>
      <right style="medium">
        <color rgb="FFBF311A"/>
      </right>
      <top style="thin">
        <color theme="0"/>
      </top>
      <bottom style="thin">
        <color theme="0"/>
      </bottom>
      <diagonal/>
    </border>
    <border>
      <left style="medium">
        <color rgb="FF754200"/>
      </left>
      <right/>
      <top style="thin">
        <color theme="0"/>
      </top>
      <bottom style="thin">
        <color theme="0"/>
      </bottom>
      <diagonal/>
    </border>
    <border>
      <left/>
      <right style="medium">
        <color rgb="FF754200"/>
      </right>
      <top style="thin">
        <color theme="0"/>
      </top>
      <bottom style="thin">
        <color theme="0"/>
      </bottom>
      <diagonal/>
    </border>
    <border>
      <left style="medium">
        <color rgb="FFE58E1A"/>
      </left>
      <right style="thin">
        <color theme="0"/>
      </right>
      <top style="medium">
        <color rgb="FFE58E1A"/>
      </top>
      <bottom style="thin">
        <color theme="0"/>
      </bottom>
      <diagonal/>
    </border>
    <border>
      <left style="thin">
        <color theme="0"/>
      </left>
      <right style="thin">
        <color theme="0"/>
      </right>
      <top style="medium">
        <color rgb="FFE58E1A"/>
      </top>
      <bottom style="thin">
        <color theme="0"/>
      </bottom>
      <diagonal/>
    </border>
    <border>
      <left style="thin">
        <color theme="0"/>
      </left>
      <right/>
      <top style="medium">
        <color rgb="FFE58E1A"/>
      </top>
      <bottom style="thin">
        <color theme="0"/>
      </bottom>
      <diagonal/>
    </border>
    <border>
      <left style="thin">
        <color theme="0"/>
      </left>
      <right style="medium">
        <color rgb="FFE58E1A"/>
      </right>
      <top style="medium">
        <color rgb="FFE58E1A"/>
      </top>
      <bottom style="thin">
        <color theme="0"/>
      </bottom>
      <diagonal/>
    </border>
    <border>
      <left style="medium">
        <color rgb="FFE58E1A"/>
      </left>
      <right/>
      <top style="thin">
        <color theme="0"/>
      </top>
      <bottom style="thin">
        <color theme="0"/>
      </bottom>
      <diagonal/>
    </border>
    <border>
      <left/>
      <right style="medium">
        <color rgb="FFE58E1A"/>
      </right>
      <top style="thin">
        <color theme="0"/>
      </top>
      <bottom style="thin">
        <color theme="0"/>
      </bottom>
      <diagonal/>
    </border>
    <border>
      <left style="medium">
        <color rgb="FFE58E1A"/>
      </left>
      <right style="thin">
        <color theme="0"/>
      </right>
      <top style="thin">
        <color theme="0"/>
      </top>
      <bottom style="thin">
        <color theme="0"/>
      </bottom>
      <diagonal/>
    </border>
    <border>
      <left style="thin">
        <color theme="0"/>
      </left>
      <right style="medium">
        <color rgb="FFE58E1A"/>
      </right>
      <top style="thin">
        <color theme="0"/>
      </top>
      <bottom style="thin">
        <color theme="0"/>
      </bottom>
      <diagonal/>
    </border>
    <border>
      <left style="medium">
        <color rgb="FFE58E1A"/>
      </left>
      <right style="thin">
        <color theme="0"/>
      </right>
      <top style="thin">
        <color theme="0"/>
      </top>
      <bottom style="medium">
        <color rgb="FFE58E1A"/>
      </bottom>
      <diagonal/>
    </border>
    <border>
      <left style="thin">
        <color theme="0"/>
      </left>
      <right style="thin">
        <color theme="0"/>
      </right>
      <top style="thin">
        <color theme="0"/>
      </top>
      <bottom style="medium">
        <color rgb="FFE58E1A"/>
      </bottom>
      <diagonal/>
    </border>
    <border>
      <left style="thin">
        <color theme="0"/>
      </left>
      <right/>
      <top style="thin">
        <color theme="0"/>
      </top>
      <bottom style="medium">
        <color rgb="FFE58E1A"/>
      </bottom>
      <diagonal/>
    </border>
    <border>
      <left style="thin">
        <color theme="0"/>
      </left>
      <right style="medium">
        <color rgb="FFE58E1A"/>
      </right>
      <top style="thin">
        <color theme="0"/>
      </top>
      <bottom style="medium">
        <color rgb="FFE58E1A"/>
      </bottom>
      <diagonal/>
    </border>
    <border>
      <left/>
      <right style="thin">
        <color theme="0"/>
      </right>
      <top style="medium">
        <color rgb="FF00539B"/>
      </top>
      <bottom style="thin">
        <color theme="0"/>
      </bottom>
      <diagonal/>
    </border>
    <border>
      <left style="thick">
        <color rgb="FF807F83"/>
      </left>
      <right style="thick">
        <color rgb="FF807F83"/>
      </right>
      <top style="thick">
        <color rgb="FF807F83"/>
      </top>
      <bottom style="thick">
        <color rgb="FF807F83"/>
      </bottom>
      <diagonal/>
    </border>
    <border>
      <left style="medium">
        <color rgb="FF807F83"/>
      </left>
      <right/>
      <top style="medium">
        <color rgb="FF807F83"/>
      </top>
      <bottom style="thin">
        <color theme="0"/>
      </bottom>
      <diagonal/>
    </border>
    <border>
      <left/>
      <right/>
      <top style="medium">
        <color rgb="FF807F83"/>
      </top>
      <bottom style="thin">
        <color theme="0"/>
      </bottom>
      <diagonal/>
    </border>
    <border>
      <left/>
      <right style="medium">
        <color rgb="FF807F83"/>
      </right>
      <top style="medium">
        <color rgb="FF807F83"/>
      </top>
      <bottom style="thin">
        <color theme="0"/>
      </bottom>
      <diagonal/>
    </border>
    <border>
      <left style="medium">
        <color rgb="FF807F83"/>
      </left>
      <right style="thin">
        <color theme="0"/>
      </right>
      <top style="thin">
        <color theme="0"/>
      </top>
      <bottom style="thin">
        <color theme="0"/>
      </bottom>
      <diagonal/>
    </border>
    <border>
      <left style="thin">
        <color theme="0"/>
      </left>
      <right style="medium">
        <color rgb="FF807F83"/>
      </right>
      <top style="thin">
        <color theme="0"/>
      </top>
      <bottom style="thin">
        <color theme="0"/>
      </bottom>
      <diagonal/>
    </border>
    <border>
      <left style="medium">
        <color rgb="FF807F83"/>
      </left>
      <right/>
      <top style="thin">
        <color theme="0"/>
      </top>
      <bottom style="thin">
        <color theme="0"/>
      </bottom>
      <diagonal/>
    </border>
    <border>
      <left/>
      <right style="medium">
        <color rgb="FF807F83"/>
      </right>
      <top style="thin">
        <color theme="0"/>
      </top>
      <bottom style="thin">
        <color theme="0"/>
      </bottom>
      <diagonal/>
    </border>
    <border>
      <left style="thick">
        <color rgb="FF807F83"/>
      </left>
      <right/>
      <top style="thick">
        <color rgb="FF807F83"/>
      </top>
      <bottom style="thick">
        <color rgb="FF807F83"/>
      </bottom>
      <diagonal/>
    </border>
    <border>
      <left/>
      <right/>
      <top style="thick">
        <color rgb="FF807F83"/>
      </top>
      <bottom style="thick">
        <color rgb="FF807F83"/>
      </bottom>
      <diagonal/>
    </border>
    <border>
      <left/>
      <right style="thick">
        <color rgb="FF807F83"/>
      </right>
      <top style="thick">
        <color rgb="FF807F83"/>
      </top>
      <bottom style="thick">
        <color rgb="FF807F83"/>
      </bottom>
      <diagonal/>
    </border>
    <border>
      <left style="medium">
        <color rgb="FF807F83"/>
      </left>
      <right/>
      <top style="thin">
        <color theme="0"/>
      </top>
      <bottom style="medium">
        <color rgb="FF807F83"/>
      </bottom>
      <diagonal/>
    </border>
    <border>
      <left/>
      <right/>
      <top style="thin">
        <color theme="0"/>
      </top>
      <bottom style="medium">
        <color rgb="FF807F83"/>
      </bottom>
      <diagonal/>
    </border>
    <border>
      <left/>
      <right style="medium">
        <color rgb="FF807F83"/>
      </right>
      <top style="thin">
        <color theme="0"/>
      </top>
      <bottom style="medium">
        <color rgb="FF807F83"/>
      </bottom>
      <diagonal/>
    </border>
  </borders>
  <cellStyleXfs count="62">
    <xf numFmtId="0" fontId="0"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8" fillId="0" borderId="0"/>
    <xf numFmtId="0" fontId="19"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cellStyleXfs>
  <cellXfs count="270">
    <xf numFmtId="0" fontId="0" fillId="0" borderId="0" xfId="0"/>
    <xf numFmtId="0" fontId="0" fillId="0" borderId="0" xfId="0" applyAlignment="1">
      <alignment vertical="center"/>
    </xf>
    <xf numFmtId="164" fontId="3" fillId="5" borderId="5" xfId="0" applyNumberFormat="1" applyFont="1" applyFill="1" applyBorder="1" applyAlignment="1">
      <alignment horizontal="center" vertical="center"/>
    </xf>
    <xf numFmtId="0" fontId="1" fillId="2" borderId="7" xfId="0" applyFont="1" applyFill="1" applyBorder="1" applyAlignment="1">
      <alignment vertical="center"/>
    </xf>
    <xf numFmtId="0" fontId="1" fillId="2" borderId="4" xfId="0" applyFont="1" applyFill="1" applyBorder="1" applyAlignment="1">
      <alignment horizontal="left" vertical="center"/>
    </xf>
    <xf numFmtId="0" fontId="1" fillId="9" borderId="5"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9" borderId="8" xfId="0" applyFont="1" applyFill="1" applyBorder="1" applyAlignment="1">
      <alignment horizontal="center" vertical="center"/>
    </xf>
    <xf numFmtId="0" fontId="1" fillId="5" borderId="5" xfId="0" applyFont="1" applyFill="1" applyBorder="1" applyAlignment="1">
      <alignment horizontal="center" vertical="center"/>
    </xf>
    <xf numFmtId="0" fontId="1" fillId="2" borderId="4" xfId="0" applyFont="1" applyFill="1" applyBorder="1" applyAlignment="1">
      <alignment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vertical="center" wrapText="1"/>
    </xf>
    <xf numFmtId="0" fontId="0" fillId="0" borderId="0" xfId="0" applyFill="1" applyAlignment="1">
      <alignment vertical="center"/>
    </xf>
    <xf numFmtId="164" fontId="1" fillId="5" borderId="6" xfId="0" applyNumberFormat="1" applyFont="1" applyFill="1" applyBorder="1" applyAlignment="1">
      <alignment horizontal="center" vertical="center"/>
    </xf>
    <xf numFmtId="164" fontId="1" fillId="3" borderId="6"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0" fontId="1" fillId="5" borderId="4" xfId="0" applyFont="1" applyFill="1" applyBorder="1" applyAlignment="1">
      <alignment vertical="center"/>
    </xf>
    <xf numFmtId="0" fontId="1" fillId="3" borderId="4" xfId="0" applyFont="1" applyFill="1" applyBorder="1" applyAlignment="1">
      <alignment vertical="center"/>
    </xf>
    <xf numFmtId="0" fontId="1" fillId="2" borderId="6" xfId="0" applyFont="1" applyFill="1" applyBorder="1" applyAlignment="1">
      <alignment horizontal="left" vertical="center"/>
    </xf>
    <xf numFmtId="0" fontId="1" fillId="2" borderId="5" xfId="0" applyFont="1" applyFill="1" applyBorder="1" applyAlignment="1">
      <alignment horizontal="center" vertical="center"/>
    </xf>
    <xf numFmtId="0" fontId="3" fillId="3" borderId="4" xfId="0" applyFont="1" applyFill="1" applyBorder="1" applyAlignment="1">
      <alignment horizontal="left" vertical="center" indent="1"/>
    </xf>
    <xf numFmtId="0" fontId="3" fillId="5" borderId="4" xfId="0" applyFont="1" applyFill="1" applyBorder="1" applyAlignment="1">
      <alignment horizontal="left" vertical="center" indent="1"/>
    </xf>
    <xf numFmtId="0" fontId="1" fillId="5" borderId="6" xfId="0" applyFont="1" applyFill="1" applyBorder="1" applyAlignment="1">
      <alignment horizontal="left" vertical="center" indent="1"/>
    </xf>
    <xf numFmtId="0" fontId="1" fillId="3" borderId="4" xfId="0" applyFont="1" applyFill="1" applyBorder="1" applyAlignment="1">
      <alignment horizontal="left" vertical="center" indent="1"/>
    </xf>
    <xf numFmtId="0" fontId="1" fillId="3" borderId="6" xfId="0" applyFont="1" applyFill="1" applyBorder="1" applyAlignment="1">
      <alignment horizontal="left" vertical="center" indent="1"/>
    </xf>
    <xf numFmtId="0" fontId="1" fillId="2" borderId="4" xfId="0" applyFont="1" applyFill="1" applyBorder="1" applyAlignment="1">
      <alignment horizontal="left" vertical="center" wrapText="1"/>
    </xf>
    <xf numFmtId="0" fontId="3" fillId="3" borderId="5" xfId="0" applyFont="1" applyFill="1" applyBorder="1" applyAlignment="1">
      <alignment horizontal="center" vertical="center"/>
    </xf>
    <xf numFmtId="0" fontId="3" fillId="7" borderId="8" xfId="0" applyFont="1" applyFill="1" applyBorder="1" applyAlignment="1">
      <alignment horizontal="center" vertical="center"/>
    </xf>
    <xf numFmtId="0" fontId="1" fillId="8" borderId="8" xfId="0" applyFont="1" applyFill="1" applyBorder="1" applyAlignment="1">
      <alignment horizontal="center" vertical="center"/>
    </xf>
    <xf numFmtId="3" fontId="1" fillId="3" borderId="5" xfId="0" applyNumberFormat="1" applyFont="1" applyFill="1" applyBorder="1" applyAlignment="1">
      <alignment horizontal="center" vertical="center"/>
    </xf>
    <xf numFmtId="3" fontId="1" fillId="7" borderId="8" xfId="0" applyNumberFormat="1" applyFont="1" applyFill="1" applyBorder="1" applyAlignment="1">
      <alignment horizontal="center" vertical="center"/>
    </xf>
    <xf numFmtId="3" fontId="1" fillId="8" borderId="8" xfId="0" applyNumberFormat="1" applyFont="1" applyFill="1" applyBorder="1" applyAlignment="1">
      <alignment horizontal="center" vertical="center"/>
    </xf>
    <xf numFmtId="3" fontId="3" fillId="5" borderId="5" xfId="0" applyNumberFormat="1" applyFont="1" applyFill="1" applyBorder="1" applyAlignment="1">
      <alignment horizontal="center" vertical="center"/>
    </xf>
    <xf numFmtId="0" fontId="1" fillId="4" borderId="24" xfId="0" applyFont="1" applyFill="1" applyBorder="1" applyAlignment="1">
      <alignment vertical="center"/>
    </xf>
    <xf numFmtId="0" fontId="1" fillId="4" borderId="25" xfId="0" applyFont="1" applyFill="1" applyBorder="1" applyAlignment="1">
      <alignment horizontal="left" vertical="center"/>
    </xf>
    <xf numFmtId="0" fontId="3" fillId="5" borderId="24" xfId="0" applyFont="1" applyFill="1" applyBorder="1" applyAlignment="1">
      <alignment horizontal="left" vertical="center" indent="1"/>
    </xf>
    <xf numFmtId="0" fontId="0" fillId="5" borderId="25" xfId="0" applyFill="1" applyBorder="1"/>
    <xf numFmtId="0" fontId="0" fillId="3" borderId="25" xfId="0" applyFill="1" applyBorder="1"/>
    <xf numFmtId="0" fontId="3" fillId="3" borderId="24" xfId="0" applyFont="1" applyFill="1" applyBorder="1" applyAlignment="1">
      <alignment horizontal="left" vertical="center" indent="1"/>
    </xf>
    <xf numFmtId="0" fontId="1" fillId="4" borderId="26" xfId="0" applyFont="1" applyFill="1" applyBorder="1" applyAlignment="1">
      <alignment vertical="center"/>
    </xf>
    <xf numFmtId="0" fontId="0" fillId="4" borderId="28" xfId="0" applyFill="1" applyBorder="1" applyAlignment="1">
      <alignment vertical="center"/>
    </xf>
    <xf numFmtId="0" fontId="1" fillId="7" borderId="32" xfId="0" applyFont="1" applyFill="1" applyBorder="1" applyAlignment="1">
      <alignment vertical="center"/>
    </xf>
    <xf numFmtId="0" fontId="1" fillId="7" borderId="33" xfId="0" applyFont="1" applyFill="1" applyBorder="1" applyAlignment="1">
      <alignment horizontal="left" vertical="center"/>
    </xf>
    <xf numFmtId="0" fontId="3" fillId="5" borderId="32" xfId="0" applyFont="1" applyFill="1" applyBorder="1" applyAlignment="1">
      <alignment horizontal="left" vertical="center" indent="1"/>
    </xf>
    <xf numFmtId="0" fontId="0" fillId="5" borderId="33" xfId="0" applyFill="1" applyBorder="1"/>
    <xf numFmtId="0" fontId="0" fillId="3" borderId="33" xfId="0" applyFill="1" applyBorder="1"/>
    <xf numFmtId="0" fontId="3" fillId="3" borderId="32" xfId="0" applyFont="1" applyFill="1" applyBorder="1" applyAlignment="1">
      <alignment horizontal="left" vertical="center" indent="1"/>
    </xf>
    <xf numFmtId="0" fontId="1" fillId="7" borderId="34" xfId="0" applyFont="1" applyFill="1" applyBorder="1" applyAlignment="1">
      <alignment vertical="center"/>
    </xf>
    <xf numFmtId="0" fontId="0" fillId="7" borderId="36" xfId="0" applyFill="1" applyBorder="1" applyAlignment="1">
      <alignment vertical="center"/>
    </xf>
    <xf numFmtId="0" fontId="1" fillId="7" borderId="12" xfId="0" applyFont="1" applyFill="1" applyBorder="1" applyAlignment="1">
      <alignment horizontal="center" vertical="center" wrapText="1"/>
    </xf>
    <xf numFmtId="3" fontId="3" fillId="3" borderId="5" xfId="0" applyNumberFormat="1" applyFont="1" applyFill="1" applyBorder="1" applyAlignment="1">
      <alignment horizontal="center" vertical="center"/>
    </xf>
    <xf numFmtId="3" fontId="1" fillId="7" borderId="35" xfId="0" applyNumberFormat="1" applyFont="1" applyFill="1" applyBorder="1" applyAlignment="1">
      <alignment horizontal="center" vertical="center"/>
    </xf>
    <xf numFmtId="165" fontId="1" fillId="5" borderId="5" xfId="0" applyNumberFormat="1" applyFont="1" applyFill="1" applyBorder="1" applyAlignment="1">
      <alignment horizontal="center" vertical="center"/>
    </xf>
    <xf numFmtId="165" fontId="1" fillId="3" borderId="5" xfId="0" applyNumberFormat="1" applyFont="1" applyFill="1" applyBorder="1" applyAlignment="1">
      <alignment horizontal="center" vertical="center"/>
    </xf>
    <xf numFmtId="165" fontId="1" fillId="2" borderId="8" xfId="0" applyNumberFormat="1" applyFont="1" applyFill="1" applyBorder="1" applyAlignment="1">
      <alignment horizontal="center" vertical="center"/>
    </xf>
    <xf numFmtId="165" fontId="3" fillId="5" borderId="5" xfId="0" applyNumberFormat="1" applyFont="1" applyFill="1" applyBorder="1" applyAlignment="1">
      <alignment horizontal="center" vertical="center"/>
    </xf>
    <xf numFmtId="165" fontId="3" fillId="3" borderId="5" xfId="0" applyNumberFormat="1" applyFont="1" applyFill="1" applyBorder="1" applyAlignment="1">
      <alignment horizontal="center" vertical="center"/>
    </xf>
    <xf numFmtId="165" fontId="1" fillId="4" borderId="8" xfId="0" applyNumberFormat="1" applyFont="1" applyFill="1" applyBorder="1" applyAlignment="1">
      <alignment horizontal="center" vertical="center"/>
    </xf>
    <xf numFmtId="165" fontId="1" fillId="7" borderId="8" xfId="0" applyNumberFormat="1" applyFont="1" applyFill="1" applyBorder="1" applyAlignment="1">
      <alignment horizontal="center" vertical="center"/>
    </xf>
    <xf numFmtId="165" fontId="1" fillId="8" borderId="8" xfId="0" applyNumberFormat="1" applyFont="1" applyFill="1" applyBorder="1" applyAlignment="1">
      <alignment horizontal="center" vertical="center"/>
    </xf>
    <xf numFmtId="165" fontId="1" fillId="3" borderId="6" xfId="0" applyNumberFormat="1" applyFont="1" applyFill="1" applyBorder="1" applyAlignment="1">
      <alignment horizontal="center" vertical="center"/>
    </xf>
    <xf numFmtId="165" fontId="1" fillId="2" borderId="9" xfId="0" applyNumberFormat="1" applyFont="1" applyFill="1" applyBorder="1" applyAlignment="1">
      <alignment horizontal="center" vertical="center"/>
    </xf>
    <xf numFmtId="165" fontId="1" fillId="4" borderId="27" xfId="0" applyNumberFormat="1" applyFont="1" applyFill="1" applyBorder="1" applyAlignment="1">
      <alignment horizontal="center" vertical="center"/>
    </xf>
    <xf numFmtId="165" fontId="3" fillId="5" borderId="12" xfId="0" applyNumberFormat="1" applyFont="1" applyFill="1" applyBorder="1" applyAlignment="1">
      <alignment horizontal="center" vertical="center"/>
    </xf>
    <xf numFmtId="165" fontId="3" fillId="3" borderId="12" xfId="0" applyNumberFormat="1" applyFont="1" applyFill="1" applyBorder="1" applyAlignment="1">
      <alignment horizontal="center" vertical="center"/>
    </xf>
    <xf numFmtId="165" fontId="1" fillId="7" borderId="35" xfId="0" applyNumberFormat="1" applyFont="1" applyFill="1" applyBorder="1" applyAlignment="1">
      <alignment horizontal="center" vertical="center"/>
    </xf>
    <xf numFmtId="165" fontId="1" fillId="7" borderId="38" xfId="0" applyNumberFormat="1" applyFont="1" applyFill="1" applyBorder="1" applyAlignment="1">
      <alignment horizontal="center" vertical="center"/>
    </xf>
    <xf numFmtId="0" fontId="1" fillId="8" borderId="12" xfId="0" applyFont="1" applyFill="1" applyBorder="1" applyAlignment="1">
      <alignment horizontal="center" vertical="center" wrapText="1"/>
    </xf>
    <xf numFmtId="0" fontId="1" fillId="8" borderId="49" xfId="0" applyFont="1" applyFill="1" applyBorder="1" applyAlignment="1">
      <alignment vertical="center"/>
    </xf>
    <xf numFmtId="0" fontId="1" fillId="8" borderId="50" xfId="0" applyFont="1" applyFill="1" applyBorder="1" applyAlignment="1">
      <alignment horizontal="left" vertical="center"/>
    </xf>
    <xf numFmtId="0" fontId="3" fillId="5" borderId="49" xfId="0" applyFont="1" applyFill="1" applyBorder="1" applyAlignment="1">
      <alignment horizontal="left" vertical="center" indent="1"/>
    </xf>
    <xf numFmtId="0" fontId="0" fillId="5" borderId="50" xfId="0" applyFill="1" applyBorder="1"/>
    <xf numFmtId="0" fontId="0" fillId="3" borderId="50" xfId="0" applyFill="1" applyBorder="1"/>
    <xf numFmtId="0" fontId="3" fillId="3" borderId="49" xfId="0" applyFont="1" applyFill="1" applyBorder="1" applyAlignment="1">
      <alignment horizontal="left" vertical="center" indent="1"/>
    </xf>
    <xf numFmtId="0" fontId="1" fillId="8" borderId="51" xfId="0" applyFont="1" applyFill="1" applyBorder="1" applyAlignment="1">
      <alignment vertical="center"/>
    </xf>
    <xf numFmtId="3" fontId="1" fillId="8" borderId="52" xfId="0" applyNumberFormat="1" applyFont="1" applyFill="1" applyBorder="1" applyAlignment="1">
      <alignment horizontal="center" vertical="center"/>
    </xf>
    <xf numFmtId="165" fontId="1" fillId="8" borderId="52" xfId="0" applyNumberFormat="1" applyFont="1" applyFill="1" applyBorder="1" applyAlignment="1">
      <alignment horizontal="center" vertical="center"/>
    </xf>
    <xf numFmtId="165" fontId="1" fillId="8" borderId="53" xfId="0" applyNumberFormat="1" applyFont="1" applyFill="1" applyBorder="1" applyAlignment="1">
      <alignment horizontal="center" vertical="center"/>
    </xf>
    <xf numFmtId="0" fontId="0" fillId="8" borderId="54" xfId="0" applyFill="1" applyBorder="1" applyAlignment="1">
      <alignment vertical="center"/>
    </xf>
    <xf numFmtId="0" fontId="1" fillId="2" borderId="6" xfId="0" applyFont="1" applyFill="1" applyBorder="1" applyAlignment="1">
      <alignment vertical="center" wrapText="1"/>
    </xf>
    <xf numFmtId="0" fontId="1" fillId="2" borderId="9" xfId="0" applyFont="1" applyFill="1" applyBorder="1" applyAlignment="1">
      <alignment horizontal="left" vertical="center"/>
    </xf>
    <xf numFmtId="3" fontId="1" fillId="5" borderId="5" xfId="0" applyNumberFormat="1" applyFont="1" applyFill="1" applyBorder="1" applyAlignment="1">
      <alignment horizontal="center" vertical="center"/>
    </xf>
    <xf numFmtId="3" fontId="1" fillId="2" borderId="8" xfId="0" applyNumberFormat="1" applyFont="1" applyFill="1" applyBorder="1" applyAlignment="1">
      <alignment horizontal="center" vertical="center"/>
    </xf>
    <xf numFmtId="0" fontId="0" fillId="0" borderId="0" xfId="0" applyAlignment="1">
      <alignment horizontal="center" vertical="center"/>
    </xf>
    <xf numFmtId="0" fontId="0" fillId="5" borderId="6" xfId="0" applyFill="1" applyBorder="1"/>
    <xf numFmtId="0" fontId="0" fillId="3" borderId="6" xfId="0" applyFill="1" applyBorder="1"/>
    <xf numFmtId="0" fontId="0" fillId="2" borderId="9" xfId="0" applyFill="1" applyBorder="1" applyAlignment="1">
      <alignment vertical="center"/>
    </xf>
    <xf numFmtId="3" fontId="1" fillId="2" borderId="5" xfId="0" applyNumberFormat="1" applyFont="1" applyFill="1" applyBorder="1" applyAlignment="1">
      <alignment horizontal="center" vertical="center" wrapText="1"/>
    </xf>
    <xf numFmtId="3" fontId="0" fillId="0" borderId="0" xfId="0" applyNumberFormat="1"/>
    <xf numFmtId="0" fontId="1" fillId="3" borderId="5" xfId="0" applyFont="1" applyFill="1" applyBorder="1" applyAlignment="1">
      <alignment horizontal="center" vertical="center"/>
    </xf>
    <xf numFmtId="0" fontId="1" fillId="5" borderId="4" xfId="0" applyFont="1" applyFill="1" applyBorder="1" applyAlignment="1">
      <alignment horizontal="left" vertical="center" indent="1"/>
    </xf>
    <xf numFmtId="165" fontId="3" fillId="5" borderId="6" xfId="0" applyNumberFormat="1" applyFont="1" applyFill="1" applyBorder="1" applyAlignment="1">
      <alignment horizontal="center" vertical="center"/>
    </xf>
    <xf numFmtId="0" fontId="5" fillId="6" borderId="56" xfId="0" applyFont="1" applyFill="1" applyBorder="1" applyAlignment="1">
      <alignment vertical="center"/>
    </xf>
    <xf numFmtId="0" fontId="5" fillId="6" borderId="56" xfId="0" applyFont="1" applyFill="1" applyBorder="1" applyAlignment="1">
      <alignment horizontal="center" vertical="center"/>
    </xf>
    <xf numFmtId="0" fontId="7" fillId="10" borderId="56" xfId="0" applyFont="1" applyFill="1" applyBorder="1" applyAlignment="1">
      <alignment horizontal="center" vertical="center" wrapText="1"/>
    </xf>
    <xf numFmtId="0" fontId="9" fillId="11" borderId="56" xfId="0" applyFont="1" applyFill="1" applyBorder="1" applyAlignment="1">
      <alignment horizontal="center" vertical="center" wrapText="1"/>
    </xf>
    <xf numFmtId="0" fontId="9" fillId="9" borderId="56" xfId="0" applyFont="1" applyFill="1" applyBorder="1" applyAlignment="1">
      <alignment horizontal="center" vertical="center" wrapText="1"/>
    </xf>
    <xf numFmtId="0" fontId="1" fillId="10" borderId="56" xfId="0" applyFont="1" applyFill="1" applyBorder="1" applyAlignment="1">
      <alignment horizontal="center" vertical="center"/>
    </xf>
    <xf numFmtId="165" fontId="11" fillId="11" borderId="56" xfId="0" applyNumberFormat="1" applyFont="1" applyFill="1" applyBorder="1" applyAlignment="1">
      <alignment horizontal="center" vertical="center"/>
    </xf>
    <xf numFmtId="0" fontId="1" fillId="6" borderId="5" xfId="0" applyFont="1" applyFill="1" applyBorder="1" applyAlignment="1">
      <alignment horizontal="center" vertical="center" wrapText="1"/>
    </xf>
    <xf numFmtId="0" fontId="1" fillId="6" borderId="60" xfId="0" applyFont="1" applyFill="1" applyBorder="1" applyAlignment="1">
      <alignment vertical="center"/>
    </xf>
    <xf numFmtId="0" fontId="1" fillId="6" borderId="61" xfId="0" applyFont="1" applyFill="1" applyBorder="1" applyAlignment="1">
      <alignment horizontal="left" vertical="center"/>
    </xf>
    <xf numFmtId="0" fontId="3" fillId="4" borderId="39" xfId="0" applyFont="1" applyFill="1" applyBorder="1" applyAlignment="1">
      <alignment horizontal="left" vertical="center"/>
    </xf>
    <xf numFmtId="0" fontId="5" fillId="6" borderId="64" xfId="0" applyFont="1" applyFill="1" applyBorder="1" applyAlignment="1">
      <alignment vertical="center"/>
    </xf>
    <xf numFmtId="0" fontId="5" fillId="6" borderId="65" xfId="0" applyFont="1" applyFill="1" applyBorder="1" applyAlignment="1">
      <alignment horizontal="center" vertical="center"/>
    </xf>
    <xf numFmtId="0" fontId="5" fillId="6" borderId="66" xfId="0" applyFont="1" applyFill="1" applyBorder="1" applyAlignment="1">
      <alignment vertical="center"/>
    </xf>
    <xf numFmtId="0" fontId="2" fillId="12" borderId="56" xfId="0" applyFont="1" applyFill="1" applyBorder="1" applyAlignment="1">
      <alignment horizontal="left" vertical="center" indent="1"/>
    </xf>
    <xf numFmtId="0" fontId="0" fillId="9" borderId="56" xfId="0" applyFont="1" applyFill="1" applyBorder="1" applyAlignment="1">
      <alignment horizontal="left" vertical="center" indent="1"/>
    </xf>
    <xf numFmtId="0" fontId="3" fillId="2" borderId="4" xfId="0" applyFont="1" applyFill="1" applyBorder="1" applyAlignment="1">
      <alignment horizontal="left" vertical="center"/>
    </xf>
    <xf numFmtId="0" fontId="3" fillId="7" borderId="41" xfId="0" applyFont="1" applyFill="1" applyBorder="1" applyAlignment="1">
      <alignment horizontal="left" vertical="center"/>
    </xf>
    <xf numFmtId="0" fontId="3" fillId="8" borderId="47" xfId="0" applyFont="1" applyFill="1" applyBorder="1" applyAlignment="1">
      <alignment horizontal="left" vertical="center"/>
    </xf>
    <xf numFmtId="0" fontId="3" fillId="2" borderId="14" xfId="0" applyFont="1" applyFill="1" applyBorder="1" applyAlignment="1">
      <alignment horizontal="left" vertical="center"/>
    </xf>
    <xf numFmtId="0" fontId="12" fillId="2" borderId="4" xfId="0" applyFont="1" applyFill="1" applyBorder="1" applyAlignment="1">
      <alignment vertical="center" wrapText="1"/>
    </xf>
    <xf numFmtId="0" fontId="0" fillId="13" borderId="4" xfId="0" applyFill="1" applyBorder="1" applyAlignment="1">
      <alignment horizontal="left" vertical="center" indent="1"/>
    </xf>
    <xf numFmtId="165" fontId="0" fillId="13" borderId="5" xfId="0" applyNumberFormat="1" applyFill="1" applyBorder="1" applyAlignment="1">
      <alignment horizontal="center" vertical="center"/>
    </xf>
    <xf numFmtId="164" fontId="0" fillId="13" borderId="6" xfId="0" applyNumberFormat="1" applyFill="1" applyBorder="1" applyAlignment="1">
      <alignment horizontal="left" vertical="center" wrapText="1"/>
    </xf>
    <xf numFmtId="0" fontId="4" fillId="13" borderId="4" xfId="0" applyFont="1" applyFill="1" applyBorder="1" applyAlignment="1">
      <alignment horizontal="left" vertical="center" indent="1"/>
    </xf>
    <xf numFmtId="165" fontId="4" fillId="13" borderId="5" xfId="0" applyNumberFormat="1" applyFont="1" applyFill="1" applyBorder="1" applyAlignment="1">
      <alignment horizontal="center" vertical="center"/>
    </xf>
    <xf numFmtId="0" fontId="0" fillId="13" borderId="60" xfId="0" applyFill="1" applyBorder="1" applyAlignment="1">
      <alignment horizontal="left" vertical="center" indent="1"/>
    </xf>
    <xf numFmtId="164" fontId="0" fillId="13" borderId="61" xfId="0" applyNumberFormat="1" applyFill="1" applyBorder="1" applyAlignment="1">
      <alignment horizontal="left" vertical="center" wrapText="1"/>
    </xf>
    <xf numFmtId="0" fontId="0" fillId="13" borderId="4" xfId="0" applyFont="1" applyFill="1" applyBorder="1" applyAlignment="1">
      <alignment horizontal="left" vertical="center" indent="2"/>
    </xf>
    <xf numFmtId="0" fontId="1" fillId="13" borderId="5" xfId="0" applyFont="1" applyFill="1" applyBorder="1" applyAlignment="1">
      <alignment horizontal="center" vertical="center"/>
    </xf>
    <xf numFmtId="3" fontId="0" fillId="13" borderId="5" xfId="0" applyNumberFormat="1" applyFill="1" applyBorder="1" applyAlignment="1">
      <alignment horizontal="center"/>
    </xf>
    <xf numFmtId="165" fontId="0" fillId="13" borderId="5" xfId="0" applyNumberFormat="1" applyFill="1" applyBorder="1" applyAlignment="1">
      <alignment horizontal="center"/>
    </xf>
    <xf numFmtId="165" fontId="4" fillId="13" borderId="5" xfId="0" applyNumberFormat="1" applyFont="1" applyFill="1" applyBorder="1" applyAlignment="1">
      <alignment horizontal="center"/>
    </xf>
    <xf numFmtId="165" fontId="2" fillId="13" borderId="5" xfId="0" applyNumberFormat="1" applyFont="1" applyFill="1" applyBorder="1" applyAlignment="1">
      <alignment horizontal="center"/>
    </xf>
    <xf numFmtId="165" fontId="6" fillId="13" borderId="6" xfId="0" applyNumberFormat="1" applyFont="1" applyFill="1" applyBorder="1" applyAlignment="1">
      <alignment horizontal="center"/>
    </xf>
    <xf numFmtId="0" fontId="0" fillId="13" borderId="24" xfId="0" applyFont="1" applyFill="1" applyBorder="1" applyAlignment="1">
      <alignment horizontal="left" vertical="center" indent="2"/>
    </xf>
    <xf numFmtId="0" fontId="0" fillId="13" borderId="25" xfId="0" applyFont="1" applyFill="1" applyBorder="1" applyAlignment="1">
      <alignment horizontal="left" vertical="center" wrapText="1"/>
    </xf>
    <xf numFmtId="3" fontId="0" fillId="13" borderId="5" xfId="0" applyNumberFormat="1" applyFill="1" applyBorder="1" applyAlignment="1">
      <alignment horizontal="center" vertical="center"/>
    </xf>
    <xf numFmtId="0" fontId="0" fillId="13" borderId="6" xfId="0" applyFont="1" applyFill="1" applyBorder="1" applyAlignment="1">
      <alignment horizontal="left" vertical="center" wrapText="1"/>
    </xf>
    <xf numFmtId="0" fontId="0" fillId="13" borderId="32" xfId="0" applyFont="1" applyFill="1" applyBorder="1" applyAlignment="1">
      <alignment horizontal="left" vertical="center" indent="2"/>
    </xf>
    <xf numFmtId="165" fontId="0" fillId="13" borderId="12" xfId="0" applyNumberFormat="1" applyFill="1" applyBorder="1" applyAlignment="1">
      <alignment horizontal="center" vertical="center"/>
    </xf>
    <xf numFmtId="0" fontId="0" fillId="13" borderId="33" xfId="0" applyFont="1" applyFill="1" applyBorder="1" applyAlignment="1">
      <alignment horizontal="left" vertical="center" wrapText="1"/>
    </xf>
    <xf numFmtId="0" fontId="0" fillId="13" borderId="49" xfId="0" applyFont="1" applyFill="1" applyBorder="1" applyAlignment="1">
      <alignment horizontal="left" vertical="center" indent="2"/>
    </xf>
    <xf numFmtId="0" fontId="0" fillId="13" borderId="50" xfId="0" applyFont="1" applyFill="1" applyBorder="1" applyAlignment="1">
      <alignment horizontal="left" vertical="center" wrapText="1"/>
    </xf>
    <xf numFmtId="0" fontId="5" fillId="13" borderId="4" xfId="0" applyFont="1" applyFill="1" applyBorder="1" applyAlignment="1">
      <alignment horizontal="left" vertical="center" indent="3"/>
    </xf>
    <xf numFmtId="0" fontId="5" fillId="13" borderId="5" xfId="0" applyFont="1" applyFill="1" applyBorder="1" applyAlignment="1">
      <alignment vertical="center" wrapText="1"/>
    </xf>
    <xf numFmtId="3" fontId="5" fillId="13" borderId="5" xfId="0" applyNumberFormat="1" applyFont="1" applyFill="1" applyBorder="1" applyAlignment="1">
      <alignment horizontal="center" vertical="center"/>
    </xf>
    <xf numFmtId="165" fontId="5" fillId="13" borderId="5" xfId="0" applyNumberFormat="1" applyFont="1" applyFill="1" applyBorder="1" applyAlignment="1">
      <alignment horizontal="center" vertical="center"/>
    </xf>
    <xf numFmtId="0" fontId="5" fillId="13" borderId="6" xfId="0" applyFont="1" applyFill="1" applyBorder="1" applyAlignment="1">
      <alignment vertical="center" wrapText="1"/>
    </xf>
    <xf numFmtId="0" fontId="5" fillId="13" borderId="4" xfId="0" applyFont="1" applyFill="1" applyBorder="1" applyAlignment="1">
      <alignment horizontal="left" vertical="center" indent="2"/>
    </xf>
    <xf numFmtId="1" fontId="5" fillId="13" borderId="5" xfId="0" applyNumberFormat="1" applyFont="1" applyFill="1" applyBorder="1" applyAlignment="1">
      <alignment horizontal="center" vertical="center"/>
    </xf>
    <xf numFmtId="0" fontId="0" fillId="13" borderId="4" xfId="0" applyFont="1" applyFill="1" applyBorder="1" applyAlignment="1">
      <alignment horizontal="left" vertical="center" wrapText="1" indent="2"/>
    </xf>
    <xf numFmtId="0" fontId="3" fillId="2" borderId="39" xfId="0" applyFont="1" applyFill="1" applyBorder="1" applyAlignment="1">
      <alignment horizontal="left" vertical="center"/>
    </xf>
    <xf numFmtId="3" fontId="0" fillId="13" borderId="5" xfId="0" applyNumberFormat="1" applyFill="1" applyBorder="1" applyAlignment="1" applyProtection="1">
      <alignment horizontal="center" vertical="center"/>
    </xf>
    <xf numFmtId="165" fontId="0" fillId="13" borderId="5" xfId="0" applyNumberFormat="1" applyFill="1" applyBorder="1" applyAlignment="1" applyProtection="1">
      <alignment horizontal="center" vertical="center"/>
    </xf>
    <xf numFmtId="0" fontId="0" fillId="13" borderId="4" xfId="0" applyFont="1" applyFill="1" applyBorder="1" applyAlignment="1" applyProtection="1">
      <alignment horizontal="left" vertical="center" wrapText="1" indent="2"/>
    </xf>
    <xf numFmtId="0" fontId="0" fillId="13" borderId="4" xfId="0" applyFont="1" applyFill="1" applyBorder="1" applyAlignment="1" applyProtection="1">
      <alignment horizontal="left" vertical="center" indent="2"/>
    </xf>
    <xf numFmtId="0" fontId="10" fillId="9" borderId="64" xfId="0" applyFont="1" applyFill="1" applyBorder="1" applyAlignment="1">
      <alignment horizontal="left" vertical="center" wrapText="1" indent="1"/>
    </xf>
    <xf numFmtId="0" fontId="10" fillId="9" borderId="65" xfId="0" applyFont="1" applyFill="1" applyBorder="1" applyAlignment="1">
      <alignment horizontal="left" vertical="center" wrapText="1" indent="1"/>
    </xf>
    <xf numFmtId="0" fontId="10" fillId="9" borderId="66" xfId="0" applyFont="1" applyFill="1" applyBorder="1" applyAlignment="1">
      <alignment horizontal="left" vertical="center" wrapText="1" indent="1"/>
    </xf>
    <xf numFmtId="0" fontId="0" fillId="9" borderId="56" xfId="0" applyFont="1" applyFill="1" applyBorder="1" applyAlignment="1">
      <alignment horizontal="left" vertical="center" indent="2"/>
    </xf>
    <xf numFmtId="0" fontId="4" fillId="9" borderId="56" xfId="0" applyFont="1" applyFill="1" applyBorder="1" applyAlignment="1">
      <alignment horizontal="left" vertical="center" indent="2"/>
    </xf>
    <xf numFmtId="0" fontId="1" fillId="3" borderId="56" xfId="0" applyFont="1" applyFill="1" applyBorder="1" applyAlignment="1">
      <alignment horizontal="left" vertical="center" indent="1"/>
    </xf>
    <xf numFmtId="0" fontId="1" fillId="5" borderId="56" xfId="0" applyFont="1" applyFill="1" applyBorder="1" applyAlignment="1">
      <alignment horizontal="left" vertical="center" indent="1"/>
    </xf>
    <xf numFmtId="0" fontId="16" fillId="9" borderId="64" xfId="0" applyFont="1" applyFill="1" applyBorder="1" applyAlignment="1">
      <alignment horizontal="left" vertical="center" wrapText="1" indent="1"/>
    </xf>
    <xf numFmtId="0" fontId="16" fillId="9" borderId="66" xfId="0" applyFont="1" applyFill="1" applyBorder="1" applyAlignment="1">
      <alignment horizontal="left" vertical="center" wrapText="1" indent="1"/>
    </xf>
    <xf numFmtId="0" fontId="8" fillId="2" borderId="64" xfId="0" applyFont="1" applyFill="1" applyBorder="1" applyAlignment="1">
      <alignment horizontal="left" vertical="center"/>
    </xf>
    <xf numFmtId="0" fontId="8" fillId="2" borderId="65" xfId="0" applyFont="1" applyFill="1" applyBorder="1" applyAlignment="1">
      <alignment horizontal="left" vertical="center"/>
    </xf>
    <xf numFmtId="0" fontId="8" fillId="2" borderId="66" xfId="0" applyFont="1" applyFill="1" applyBorder="1" applyAlignment="1">
      <alignment horizontal="left" vertical="center"/>
    </xf>
    <xf numFmtId="0" fontId="0" fillId="9" borderId="64" xfId="0" applyFont="1" applyFill="1" applyBorder="1" applyAlignment="1">
      <alignment horizontal="left" vertical="center" wrapText="1" indent="2"/>
    </xf>
    <xf numFmtId="0" fontId="0" fillId="9" borderId="66" xfId="0" applyFont="1" applyFill="1" applyBorder="1" applyAlignment="1">
      <alignment horizontal="left" vertical="center" wrapText="1" indent="2"/>
    </xf>
    <xf numFmtId="0" fontId="0" fillId="11" borderId="64" xfId="0" applyFont="1" applyFill="1" applyBorder="1" applyAlignment="1">
      <alignment horizontal="left" vertical="top" wrapText="1" indent="1"/>
    </xf>
    <xf numFmtId="0" fontId="0" fillId="11" borderId="65" xfId="0" applyFont="1" applyFill="1" applyBorder="1" applyAlignment="1">
      <alignment horizontal="left" vertical="top" wrapText="1" indent="1"/>
    </xf>
    <xf numFmtId="0" fontId="0" fillId="11" borderId="66" xfId="0" applyFont="1" applyFill="1" applyBorder="1" applyAlignment="1">
      <alignment horizontal="left" vertical="top" wrapText="1" indent="1"/>
    </xf>
    <xf numFmtId="0" fontId="10" fillId="9" borderId="56" xfId="0" applyFont="1" applyFill="1" applyBorder="1" applyAlignment="1">
      <alignment horizontal="left" vertical="center" indent="1"/>
    </xf>
    <xf numFmtId="0" fontId="2" fillId="12" borderId="64" xfId="0" applyFont="1" applyFill="1" applyBorder="1" applyAlignment="1">
      <alignment horizontal="left" vertical="center" indent="1"/>
    </xf>
    <xf numFmtId="0" fontId="2" fillId="12" borderId="66" xfId="0" applyFont="1" applyFill="1" applyBorder="1" applyAlignment="1">
      <alignment horizontal="left" vertical="center" indent="1"/>
    </xf>
    <xf numFmtId="0" fontId="16" fillId="9" borderId="56" xfId="0" applyFont="1" applyFill="1" applyBorder="1" applyAlignment="1">
      <alignment horizontal="left" vertical="center" wrapText="1" indent="1"/>
    </xf>
    <xf numFmtId="0" fontId="1" fillId="3" borderId="67" xfId="0" applyFont="1" applyFill="1" applyBorder="1" applyAlignment="1">
      <alignment horizontal="left" vertical="center"/>
    </xf>
    <xf numFmtId="0" fontId="1" fillId="3" borderId="68" xfId="0" applyFont="1" applyFill="1" applyBorder="1" applyAlignment="1">
      <alignment horizontal="left" vertical="center"/>
    </xf>
    <xf numFmtId="0" fontId="1" fillId="3" borderId="69" xfId="0" applyFont="1" applyFill="1" applyBorder="1" applyAlignment="1">
      <alignment horizontal="left" vertical="center"/>
    </xf>
    <xf numFmtId="0" fontId="1" fillId="5" borderId="14" xfId="0" applyFont="1" applyFill="1" applyBorder="1" applyAlignment="1">
      <alignment horizontal="left" vertical="center"/>
    </xf>
    <xf numFmtId="0" fontId="1" fillId="5" borderId="10" xfId="0" applyFont="1" applyFill="1" applyBorder="1" applyAlignment="1">
      <alignment horizontal="left" vertical="center"/>
    </xf>
    <xf numFmtId="0" fontId="1" fillId="5" borderId="11" xfId="0" applyFont="1" applyFill="1" applyBorder="1" applyAlignment="1">
      <alignment horizontal="left" vertical="center"/>
    </xf>
    <xf numFmtId="0" fontId="1" fillId="3" borderId="14"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6" borderId="15"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7" xfId="0" applyFont="1" applyFill="1" applyBorder="1" applyAlignment="1">
      <alignment horizontal="center" vertical="center"/>
    </xf>
    <xf numFmtId="0" fontId="1" fillId="5" borderId="62" xfId="0" applyFont="1" applyFill="1" applyBorder="1" applyAlignment="1">
      <alignment horizontal="left" vertical="center"/>
    </xf>
    <xf numFmtId="0" fontId="1" fillId="5" borderId="63" xfId="0" applyFont="1" applyFill="1" applyBorder="1" applyAlignment="1">
      <alignment horizontal="left" vertical="center"/>
    </xf>
    <xf numFmtId="0" fontId="1" fillId="3" borderId="62" xfId="0" applyFont="1" applyFill="1" applyBorder="1" applyAlignment="1">
      <alignment vertical="center"/>
    </xf>
    <xf numFmtId="0" fontId="1" fillId="3" borderId="63" xfId="0" applyFont="1" applyFill="1" applyBorder="1" applyAlignment="1">
      <alignment vertical="center"/>
    </xf>
    <xf numFmtId="0" fontId="1" fillId="6" borderId="57" xfId="0" applyFont="1" applyFill="1" applyBorder="1" applyAlignment="1">
      <alignment horizontal="left" vertical="center"/>
    </xf>
    <xf numFmtId="0" fontId="1" fillId="6" borderId="58" xfId="0" applyFont="1" applyFill="1" applyBorder="1" applyAlignment="1">
      <alignment horizontal="left" vertical="center"/>
    </xf>
    <xf numFmtId="0" fontId="1" fillId="6" borderId="59" xfId="0" applyFont="1" applyFill="1" applyBorder="1" applyAlignment="1">
      <alignment horizontal="left" vertical="center"/>
    </xf>
    <xf numFmtId="0" fontId="1" fillId="5" borderId="62" xfId="0" applyFont="1" applyFill="1" applyBorder="1" applyAlignment="1">
      <alignment vertical="center"/>
    </xf>
    <xf numFmtId="0" fontId="1" fillId="5" borderId="10" xfId="0" applyFont="1" applyFill="1" applyBorder="1" applyAlignment="1">
      <alignment vertical="center"/>
    </xf>
    <xf numFmtId="0" fontId="1" fillId="5" borderId="63" xfId="0" applyFont="1" applyFill="1" applyBorder="1" applyAlignment="1">
      <alignment vertical="center"/>
    </xf>
    <xf numFmtId="0" fontId="12" fillId="2" borderId="12" xfId="0" applyFont="1" applyFill="1" applyBorder="1" applyAlignment="1">
      <alignment horizontal="left" vertical="center" wrapText="1" indent="1"/>
    </xf>
    <xf numFmtId="0" fontId="12" fillId="2" borderId="10" xfId="0" applyFont="1" applyFill="1" applyBorder="1" applyAlignment="1">
      <alignment horizontal="left" vertical="center" wrapText="1" indent="1"/>
    </xf>
    <xf numFmtId="0" fontId="12" fillId="2" borderId="40" xfId="0" applyFont="1" applyFill="1" applyBorder="1" applyAlignment="1">
      <alignment horizontal="left" vertical="center" wrapText="1" indent="1"/>
    </xf>
    <xf numFmtId="0" fontId="1" fillId="7" borderId="5" xfId="0" applyFont="1" applyFill="1" applyBorder="1" applyAlignment="1">
      <alignment horizontal="center" vertical="center"/>
    </xf>
    <xf numFmtId="0" fontId="1" fillId="8"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4" borderId="5" xfId="0" applyFont="1" applyFill="1" applyBorder="1" applyAlignment="1">
      <alignment horizontal="center" vertical="center"/>
    </xf>
    <xf numFmtId="165" fontId="1" fillId="3" borderId="12" xfId="0" applyNumberFormat="1" applyFont="1" applyFill="1" applyBorder="1" applyAlignment="1">
      <alignment horizontal="center" vertical="center"/>
    </xf>
    <xf numFmtId="165" fontId="1" fillId="3" borderId="10" xfId="0" applyNumberFormat="1" applyFont="1" applyFill="1" applyBorder="1" applyAlignment="1">
      <alignment horizontal="center" vertical="center"/>
    </xf>
    <xf numFmtId="0" fontId="0" fillId="3" borderId="12" xfId="0" applyFill="1" applyBorder="1" applyAlignment="1">
      <alignment horizontal="center"/>
    </xf>
    <xf numFmtId="0" fontId="0" fillId="3" borderId="10" xfId="0" applyFill="1" applyBorder="1" applyAlignment="1">
      <alignment horizontal="center"/>
    </xf>
    <xf numFmtId="0" fontId="0" fillId="3" borderId="13" xfId="0" applyFill="1" applyBorder="1" applyAlignment="1">
      <alignment horizontal="center"/>
    </xf>
    <xf numFmtId="0" fontId="2" fillId="3" borderId="12" xfId="0" applyFont="1" applyFill="1" applyBorder="1" applyAlignment="1">
      <alignment horizontal="center"/>
    </xf>
    <xf numFmtId="0" fontId="2" fillId="3" borderId="11" xfId="0" applyFont="1" applyFill="1" applyBorder="1" applyAlignment="1">
      <alignment horizontal="center"/>
    </xf>
    <xf numFmtId="0" fontId="1" fillId="5" borderId="12"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6" borderId="21" xfId="0" applyFont="1" applyFill="1" applyBorder="1" applyAlignment="1">
      <alignment horizontal="center" vertical="center"/>
    </xf>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 fillId="5" borderId="24" xfId="0" applyFont="1" applyFill="1" applyBorder="1" applyAlignment="1">
      <alignment horizontal="left" vertical="center" indent="1"/>
    </xf>
    <xf numFmtId="0" fontId="1" fillId="5" borderId="5" xfId="0" applyFont="1" applyFill="1" applyBorder="1" applyAlignment="1">
      <alignment horizontal="left" vertical="center" indent="1"/>
    </xf>
    <xf numFmtId="0" fontId="1" fillId="5" borderId="25" xfId="0" applyFont="1" applyFill="1" applyBorder="1" applyAlignment="1">
      <alignment horizontal="left" vertical="center" indent="1"/>
    </xf>
    <xf numFmtId="0" fontId="1" fillId="3" borderId="39" xfId="0" applyFont="1" applyFill="1" applyBorder="1" applyAlignment="1">
      <alignment horizontal="left" vertical="center" indent="1"/>
    </xf>
    <xf numFmtId="0" fontId="1" fillId="3" borderId="10" xfId="0" applyFont="1" applyFill="1" applyBorder="1" applyAlignment="1">
      <alignment horizontal="left" vertical="center" indent="1"/>
    </xf>
    <xf numFmtId="0" fontId="1" fillId="3" borderId="40" xfId="0" applyFont="1" applyFill="1" applyBorder="1" applyAlignment="1">
      <alignment horizontal="left" vertical="center" indent="1"/>
    </xf>
    <xf numFmtId="0" fontId="15" fillId="4" borderId="12" xfId="0" applyFont="1" applyFill="1" applyBorder="1" applyAlignment="1">
      <alignment horizontal="left" vertical="center" wrapText="1" indent="1"/>
    </xf>
    <xf numFmtId="0" fontId="15" fillId="4" borderId="10" xfId="0" applyFont="1" applyFill="1" applyBorder="1" applyAlignment="1">
      <alignment horizontal="left" vertical="center" wrapText="1" indent="1"/>
    </xf>
    <xf numFmtId="0" fontId="15" fillId="4" borderId="40" xfId="0" applyFont="1" applyFill="1" applyBorder="1" applyAlignment="1">
      <alignment horizontal="left" vertical="center" wrapText="1" indent="1"/>
    </xf>
    <xf numFmtId="0" fontId="1" fillId="6" borderId="1" xfId="0" applyFont="1" applyFill="1" applyBorder="1" applyAlignment="1">
      <alignment horizontal="center" vertical="center"/>
    </xf>
    <xf numFmtId="0" fontId="1" fillId="6" borderId="55"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5" borderId="4" xfId="0" applyFont="1" applyFill="1" applyBorder="1" applyAlignment="1">
      <alignment horizontal="left" vertical="center" indent="1"/>
    </xf>
    <xf numFmtId="0" fontId="1" fillId="5" borderId="13" xfId="0" applyFont="1" applyFill="1" applyBorder="1" applyAlignment="1">
      <alignment horizontal="left" vertical="center" indent="1"/>
    </xf>
    <xf numFmtId="0" fontId="1" fillId="5" borderId="6" xfId="0" applyFont="1" applyFill="1" applyBorder="1" applyAlignment="1">
      <alignment horizontal="left" vertical="center" indent="1"/>
    </xf>
    <xf numFmtId="0" fontId="12" fillId="2" borderId="10" xfId="0" applyFont="1" applyFill="1" applyBorder="1" applyAlignment="1">
      <alignment horizontal="left" vertical="center" indent="2"/>
    </xf>
    <xf numFmtId="0" fontId="12" fillId="2" borderId="11" xfId="0" applyFont="1" applyFill="1" applyBorder="1" applyAlignment="1">
      <alignment horizontal="left" vertical="center" indent="2"/>
    </xf>
    <xf numFmtId="0" fontId="1" fillId="3" borderId="14" xfId="0" applyFont="1" applyFill="1" applyBorder="1" applyAlignment="1">
      <alignment horizontal="left" vertical="center" indent="1"/>
    </xf>
    <xf numFmtId="0" fontId="1" fillId="3" borderId="11" xfId="0" applyFont="1" applyFill="1" applyBorder="1" applyAlignment="1">
      <alignment horizontal="left" vertical="center" indent="1"/>
    </xf>
    <xf numFmtId="0" fontId="1" fillId="6" borderId="29" xfId="0" applyFont="1" applyFill="1" applyBorder="1" applyAlignment="1">
      <alignment horizontal="center" vertical="center"/>
    </xf>
    <xf numFmtId="0" fontId="1" fillId="6" borderId="30" xfId="0" applyFont="1" applyFill="1" applyBorder="1" applyAlignment="1">
      <alignment horizontal="center" vertical="center"/>
    </xf>
    <xf numFmtId="0" fontId="1" fillId="6" borderId="37" xfId="0" applyFont="1" applyFill="1" applyBorder="1" applyAlignment="1">
      <alignment horizontal="center" vertical="center"/>
    </xf>
    <xf numFmtId="0" fontId="1" fillId="6" borderId="31" xfId="0" applyFont="1" applyFill="1" applyBorder="1" applyAlignment="1">
      <alignment horizontal="center" vertical="center"/>
    </xf>
    <xf numFmtId="0" fontId="1" fillId="5" borderId="32" xfId="0" applyFont="1" applyFill="1" applyBorder="1" applyAlignment="1">
      <alignment horizontal="left" vertical="center" indent="1"/>
    </xf>
    <xf numFmtId="0" fontId="1" fillId="5" borderId="12" xfId="0" applyFont="1" applyFill="1" applyBorder="1" applyAlignment="1">
      <alignment horizontal="left" vertical="center" indent="1"/>
    </xf>
    <xf numFmtId="0" fontId="1" fillId="5" borderId="33" xfId="0" applyFont="1" applyFill="1" applyBorder="1" applyAlignment="1">
      <alignment horizontal="left" vertical="center" indent="1"/>
    </xf>
    <xf numFmtId="0" fontId="1" fillId="3" borderId="41" xfId="0" applyFont="1" applyFill="1" applyBorder="1" applyAlignment="1">
      <alignment horizontal="left" vertical="center" indent="1"/>
    </xf>
    <xf numFmtId="0" fontId="1" fillId="3" borderId="42" xfId="0" applyFont="1" applyFill="1" applyBorder="1" applyAlignment="1">
      <alignment horizontal="left" vertical="center" indent="1"/>
    </xf>
    <xf numFmtId="0" fontId="13" fillId="7" borderId="12" xfId="0" applyFont="1" applyFill="1" applyBorder="1" applyAlignment="1">
      <alignment horizontal="left" vertical="center" wrapText="1" indent="1"/>
    </xf>
    <xf numFmtId="0" fontId="13" fillId="7" borderId="10" xfId="0" applyFont="1" applyFill="1" applyBorder="1" applyAlignment="1">
      <alignment horizontal="left" vertical="center" wrapText="1" indent="1"/>
    </xf>
    <xf numFmtId="0" fontId="13" fillId="7" borderId="42" xfId="0" applyFont="1" applyFill="1" applyBorder="1" applyAlignment="1">
      <alignment horizontal="left" vertical="center" indent="2"/>
    </xf>
    <xf numFmtId="0" fontId="1" fillId="6" borderId="43" xfId="0" applyFont="1" applyFill="1" applyBorder="1" applyAlignment="1">
      <alignment horizontal="center" vertical="center"/>
    </xf>
    <xf numFmtId="0" fontId="1" fillId="6" borderId="44" xfId="0" applyFont="1" applyFill="1" applyBorder="1" applyAlignment="1">
      <alignment horizontal="center" vertical="center"/>
    </xf>
    <xf numFmtId="0" fontId="1" fillId="6" borderId="45" xfId="0" applyFont="1" applyFill="1" applyBorder="1" applyAlignment="1">
      <alignment horizontal="center" vertical="center"/>
    </xf>
    <xf numFmtId="0" fontId="1" fillId="6" borderId="46" xfId="0" applyFont="1" applyFill="1" applyBorder="1" applyAlignment="1">
      <alignment horizontal="center" vertical="center"/>
    </xf>
    <xf numFmtId="0" fontId="1" fillId="5" borderId="49" xfId="0" applyFont="1" applyFill="1" applyBorder="1" applyAlignment="1">
      <alignment horizontal="left" vertical="center" indent="1"/>
    </xf>
    <xf numFmtId="0" fontId="1" fillId="5" borderId="50" xfId="0" applyFont="1" applyFill="1" applyBorder="1" applyAlignment="1">
      <alignment horizontal="left" vertical="center" indent="1"/>
    </xf>
    <xf numFmtId="0" fontId="1" fillId="3" borderId="47" xfId="0" applyFont="1" applyFill="1" applyBorder="1" applyAlignment="1">
      <alignment horizontal="left" vertical="center" indent="1"/>
    </xf>
    <xf numFmtId="0" fontId="1" fillId="3" borderId="48" xfId="0" applyFont="1" applyFill="1" applyBorder="1" applyAlignment="1">
      <alignment horizontal="left" vertical="center" indent="1"/>
    </xf>
    <xf numFmtId="0" fontId="14" fillId="8" borderId="12" xfId="0" applyFont="1" applyFill="1" applyBorder="1" applyAlignment="1">
      <alignment horizontal="left" vertical="center" wrapText="1" indent="1"/>
    </xf>
    <xf numFmtId="0" fontId="14" fillId="8" borderId="10" xfId="0" applyFont="1" applyFill="1" applyBorder="1" applyAlignment="1">
      <alignment horizontal="left" vertical="center" wrapText="1" indent="1"/>
    </xf>
    <xf numFmtId="0" fontId="14" fillId="8" borderId="48" xfId="0" applyFont="1" applyFill="1" applyBorder="1" applyAlignment="1">
      <alignment horizontal="left" vertical="center" indent="2"/>
    </xf>
    <xf numFmtId="0" fontId="1" fillId="3" borderId="13" xfId="0" applyFont="1" applyFill="1" applyBorder="1" applyAlignment="1">
      <alignment horizontal="left" vertical="center" indent="1"/>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5" borderId="14" xfId="0" applyFont="1" applyFill="1" applyBorder="1" applyAlignment="1">
      <alignment horizontal="left" vertical="center" indent="1"/>
    </xf>
    <xf numFmtId="0" fontId="1" fillId="5" borderId="10" xfId="0" applyFont="1" applyFill="1" applyBorder="1" applyAlignment="1">
      <alignment horizontal="left" vertical="center" indent="1"/>
    </xf>
    <xf numFmtId="0" fontId="1" fillId="5" borderId="11" xfId="0" applyFont="1" applyFill="1" applyBorder="1" applyAlignment="1">
      <alignment horizontal="left" vertical="center" indent="1"/>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12" fillId="2" borderId="11" xfId="0" applyFont="1" applyFill="1" applyBorder="1" applyAlignment="1">
      <alignment horizontal="left" vertical="center" wrapText="1" indent="1"/>
    </xf>
  </cellXfs>
  <cellStyles count="62">
    <cellStyle name="Normal" xfId="0" builtinId="0"/>
    <cellStyle name="Normal 10" xfId="1"/>
    <cellStyle name="Normal 11" xfId="2"/>
    <cellStyle name="Normal 12" xfId="3"/>
    <cellStyle name="Normal 12 2" xfId="4"/>
    <cellStyle name="Normal 13" xfId="5"/>
    <cellStyle name="Normal 14" xfId="6"/>
    <cellStyle name="Normal 15" xfId="7"/>
    <cellStyle name="Normal 16" xfId="8"/>
    <cellStyle name="Normal 17" xfId="9"/>
    <cellStyle name="Normal 18" xfId="10"/>
    <cellStyle name="Normal 19" xfId="11"/>
    <cellStyle name="Normal 2" xfId="12"/>
    <cellStyle name="Normal 2 10" xfId="13"/>
    <cellStyle name="Normal 2 11" xfId="14"/>
    <cellStyle name="Normal 2 2" xfId="15"/>
    <cellStyle name="Normal 2 2 2" xfId="16"/>
    <cellStyle name="Normal 2 3" xfId="17"/>
    <cellStyle name="Normal 2 3 2" xfId="18"/>
    <cellStyle name="Normal 2 4" xfId="19"/>
    <cellStyle name="Normal 2 4 2" xfId="20"/>
    <cellStyle name="Normal 2 5" xfId="21"/>
    <cellStyle name="Normal 2 5 2" xfId="22"/>
    <cellStyle name="Normal 2 6" xfId="23"/>
    <cellStyle name="Normal 2 7" xfId="24"/>
    <cellStyle name="Normal 2 8" xfId="25"/>
    <cellStyle name="Normal 2 9"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0" xfId="38"/>
    <cellStyle name="Normal 31" xfId="39"/>
    <cellStyle name="Normal 31 2" xfId="40"/>
    <cellStyle name="Normal 32" xfId="41"/>
    <cellStyle name="Normal 33" xfId="42"/>
    <cellStyle name="Normal 34" xfId="43"/>
    <cellStyle name="Normal 35" xfId="44"/>
    <cellStyle name="Normal 36" xfId="45"/>
    <cellStyle name="Normal 37" xfId="46"/>
    <cellStyle name="Normal 38" xfId="47"/>
    <cellStyle name="Normal 39" xfId="48"/>
    <cellStyle name="Normal 4" xfId="49"/>
    <cellStyle name="Normal 40" xfId="50"/>
    <cellStyle name="Normal 41" xfId="51"/>
    <cellStyle name="Normal 42" xfId="52"/>
    <cellStyle name="Normal 43" xfId="53"/>
    <cellStyle name="Normal 44" xfId="54"/>
    <cellStyle name="Normal 45" xfId="55"/>
    <cellStyle name="Normal 5" xfId="56"/>
    <cellStyle name="Normal 6" xfId="57"/>
    <cellStyle name="Normal 7" xfId="58"/>
    <cellStyle name="Normal 8" xfId="59"/>
    <cellStyle name="Normal 9" xfId="60"/>
    <cellStyle name="Normal 9 2" xfId="61"/>
  </cellStyles>
  <dxfs count="26">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ill>
        <patternFill>
          <bgColor theme="0"/>
        </patternFill>
      </fill>
    </dxf>
    <dxf>
      <font>
        <color theme="0"/>
      </font>
    </dxf>
    <dxf>
      <font>
        <b val="0"/>
        <i val="0"/>
        <color auto="1"/>
      </font>
      <fill>
        <patternFill>
          <bgColor rgb="FFFFFF00"/>
        </patternFill>
      </fill>
    </dxf>
  </dxfs>
  <tableStyles count="0" defaultTableStyle="TableStyleMedium2" defaultPivotStyle="PivotStyleLight16"/>
  <colors>
    <mruColors>
      <color rgb="FF00539B"/>
      <color rgb="FFBF311A"/>
      <color rgb="FFE58E1A"/>
      <color rgb="FF754200"/>
      <color rgb="FF807F83"/>
      <color rgb="FF949B50"/>
      <color rgb="FF56A0D3"/>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B1:AA46"/>
  <sheetViews>
    <sheetView tabSelected="1" zoomScaleNormal="100" workbookViewId="0">
      <selection activeCell="B3" sqref="B3"/>
    </sheetView>
  </sheetViews>
  <sheetFormatPr defaultRowHeight="15" customHeight="1" thickTop="1" thickBottom="1" x14ac:dyDescent="0.3"/>
  <cols>
    <col min="1" max="1" width="3.7109375" style="95" customWidth="1"/>
    <col min="2" max="2" width="40.7109375" style="95" customWidth="1"/>
    <col min="3" max="3" width="40.7109375" style="96" customWidth="1"/>
    <col min="4" max="4" width="40.7109375" style="95" customWidth="1"/>
    <col min="5" max="26" width="9.140625" style="95"/>
    <col min="27" max="27" width="9.140625" style="95" customWidth="1"/>
    <col min="28" max="16384" width="9.140625" style="95"/>
  </cols>
  <sheetData>
    <row r="1" spans="2:27" ht="15" customHeight="1" thickTop="1" thickBot="1" x14ac:dyDescent="0.3">
      <c r="AA1" s="95" t="s">
        <v>43</v>
      </c>
    </row>
    <row r="2" spans="2:27" ht="30" customHeight="1" thickTop="1" thickBot="1" x14ac:dyDescent="0.3">
      <c r="B2" s="161" t="s">
        <v>152</v>
      </c>
      <c r="C2" s="162"/>
      <c r="D2" s="163"/>
      <c r="AA2" s="95" t="s">
        <v>44</v>
      </c>
    </row>
    <row r="3" spans="2:27" ht="45" customHeight="1" thickTop="1" thickBot="1" x14ac:dyDescent="0.3">
      <c r="B3" s="97" t="s">
        <v>46</v>
      </c>
      <c r="C3" s="98" t="s">
        <v>47</v>
      </c>
      <c r="D3" s="99" t="s">
        <v>48</v>
      </c>
    </row>
    <row r="5" spans="2:27" ht="30" customHeight="1" thickTop="1" thickBot="1" x14ac:dyDescent="0.3">
      <c r="B5" s="161" t="s">
        <v>153</v>
      </c>
      <c r="C5" s="162"/>
      <c r="D5" s="163"/>
    </row>
    <row r="6" spans="2:27" ht="30" customHeight="1" thickTop="1" thickBot="1" x14ac:dyDescent="0.3">
      <c r="B6" s="155" t="s">
        <v>156</v>
      </c>
      <c r="C6" s="155"/>
      <c r="D6" s="100" t="s">
        <v>45</v>
      </c>
    </row>
    <row r="8" spans="2:27" ht="30" customHeight="1" thickTop="1" thickBot="1" x14ac:dyDescent="0.3">
      <c r="B8" s="161" t="s">
        <v>163</v>
      </c>
      <c r="C8" s="162"/>
      <c r="D8" s="163"/>
    </row>
    <row r="9" spans="2:27" ht="125.1" customHeight="1" thickTop="1" thickBot="1" x14ac:dyDescent="0.3">
      <c r="B9" s="164" t="s">
        <v>171</v>
      </c>
      <c r="C9" s="165"/>
      <c r="D9" s="100" t="s">
        <v>164</v>
      </c>
    </row>
    <row r="10" spans="2:27" ht="50.1" customHeight="1" thickTop="1" thickBot="1" x14ac:dyDescent="0.3">
      <c r="B10" s="166" t="s">
        <v>12</v>
      </c>
      <c r="C10" s="167"/>
      <c r="D10" s="168"/>
    </row>
    <row r="12" spans="2:27" ht="30" customHeight="1" thickTop="1" thickBot="1" x14ac:dyDescent="0.3">
      <c r="B12" s="161" t="s">
        <v>160</v>
      </c>
      <c r="C12" s="162"/>
      <c r="D12" s="163"/>
    </row>
    <row r="13" spans="2:27" ht="15" customHeight="1" thickTop="1" thickBot="1" x14ac:dyDescent="0.3">
      <c r="B13" s="109" t="s">
        <v>154</v>
      </c>
      <c r="C13" s="170" t="s">
        <v>155</v>
      </c>
      <c r="D13" s="171"/>
    </row>
    <row r="14" spans="2:27" ht="30" customHeight="1" thickTop="1" thickBot="1" x14ac:dyDescent="0.3">
      <c r="B14" s="110" t="str">
        <f ca="1">'Proposal Summary'!A2</f>
        <v>Proposal Summary</v>
      </c>
      <c r="C14" s="159" t="str">
        <f ca="1">'Proposal Summary'!B2</f>
        <v>No data entry is required in the Proposal Summary.  Comments are optional for each Cost Category.</v>
      </c>
      <c r="D14" s="160"/>
    </row>
    <row r="15" spans="2:27" ht="35.1" customHeight="1" thickTop="1" thickBot="1" x14ac:dyDescent="0.3">
      <c r="B15" s="110" t="str">
        <f ca="1">'Module Summary'!A2</f>
        <v>Module Summary</v>
      </c>
      <c r="C15" s="159" t="str">
        <f>'Module Summary'!A3</f>
        <v>Please add any additional modules proposed below those requested by the City of Greenville, NC.</v>
      </c>
      <c r="D15" s="160"/>
    </row>
    <row r="16" spans="2:27" ht="39.950000000000003" customHeight="1" thickTop="1" thickBot="1" x14ac:dyDescent="0.3">
      <c r="B16" s="110" t="str">
        <f ca="1">'Application Software'!A2</f>
        <v>Application Software</v>
      </c>
      <c r="C16" s="159" t="str">
        <f ca="1">'Application Software'!B2</f>
        <v>Please complete One-Time and On-Going Annual Application Software Costs, indicating any additional info or 'No Bid' in the Comments column.  Additional proposed modules can be added in the 'Module Summary' Tab.</v>
      </c>
      <c r="D16" s="160"/>
    </row>
    <row r="17" spans="2:4" ht="35.1" customHeight="1" thickTop="1" thickBot="1" x14ac:dyDescent="0.3">
      <c r="B17" s="110" t="str">
        <f ca="1">'Other Software'!A2</f>
        <v>Other Software</v>
      </c>
      <c r="C17" s="159" t="str">
        <f ca="1">'Other Software'!B2</f>
        <v>Please add any Other Software proposed including the Required Quantity, Unit Price, and related On-Going Annual Cost, if applicable.</v>
      </c>
      <c r="D17" s="160"/>
    </row>
    <row r="18" spans="2:4" ht="39.950000000000003" customHeight="1" thickTop="1" thickBot="1" x14ac:dyDescent="0.3">
      <c r="B18" s="110" t="str">
        <f ca="1">'Implementation Services'!A2</f>
        <v>Implementation Services</v>
      </c>
      <c r="C18" s="159" t="str">
        <f ca="1">'Implementation Services'!B2</f>
        <v>Please complete the Estimated Hours and Hourly Rate for Implementation Services, indicating any additional info or 'No Bid' in the Comments column.  Additional proposed modules can be added in the 'Module Summary' Tab.</v>
      </c>
      <c r="D18" s="160"/>
    </row>
    <row r="19" spans="2:4" ht="39.950000000000003" customHeight="1" thickTop="1" thickBot="1" x14ac:dyDescent="0.3">
      <c r="B19" s="110" t="str">
        <f ca="1">'Train-the-Trainer Training'!A2</f>
        <v>Train-the-Trainer Training</v>
      </c>
      <c r="C19" s="159" t="str">
        <f ca="1">'Train-the-Trainer Training'!B2</f>
        <v>Please complete the Estimated Hours and Hourly Rate for Train-the-Trainer Training, indicating any additional info or 'No Bid' in the Comments column.  Additional proposed modules can be added in the 'Module Summary' Tab.</v>
      </c>
      <c r="D19" s="160"/>
    </row>
    <row r="20" spans="2:4" ht="39.950000000000003" customHeight="1" thickTop="1" thickBot="1" x14ac:dyDescent="0.3">
      <c r="B20" s="110" t="str">
        <f ca="1">'Optional End-User Training'!A2</f>
        <v>Optional End-User Training</v>
      </c>
      <c r="C20" s="159" t="str">
        <f ca="1">'Optional End-User Training'!B2</f>
        <v>Please complete the Estimated Hours and Hourly Rate for Optional End-User Training, indicating any additional info or 'No Bid' in the Comments column.  Additional proposed modules can be added in the 'Module Summary' Tab.</v>
      </c>
      <c r="D20" s="160"/>
    </row>
    <row r="21" spans="2:4" ht="35.1" customHeight="1" thickTop="1" thickBot="1" x14ac:dyDescent="0.3">
      <c r="B21" s="110" t="str">
        <f ca="1">Interfaces!A2</f>
        <v>Interfaces</v>
      </c>
      <c r="C21" s="159" t="str">
        <f ca="1">Interfaces!C2</f>
        <v>Please complete the Estimated Hours, Hourly Rate, and On-Going Annual Cost, if applicable, to develop the following Interfaces, indicating any additional info or 'No Bid' in the Comments column.</v>
      </c>
      <c r="D21" s="160"/>
    </row>
    <row r="22" spans="2:4" ht="39.950000000000003" customHeight="1" thickTop="1" thickBot="1" x14ac:dyDescent="0.3">
      <c r="B22" s="110" t="str">
        <f ca="1">Modifications!A2</f>
        <v>Modifications</v>
      </c>
      <c r="C22" s="172" t="str">
        <f ca="1">Modifications!C2</f>
        <v>Please add the Estimated Hours, Hourly Rate, and On-Going Annual Cost, if applicable, to perform any required/optional Modifications.   The related Module and Spec # should be noted.</v>
      </c>
      <c r="D22" s="172"/>
    </row>
    <row r="23" spans="2:4" ht="35.1" customHeight="1" thickTop="1" thickBot="1" x14ac:dyDescent="0.3">
      <c r="B23" s="110" t="str">
        <f ca="1">'Other Implementation Services'!A2</f>
        <v>Other Implementation Services</v>
      </c>
      <c r="C23" s="172" t="str">
        <f ca="1">'Other Implementation Services'!B2</f>
        <v>Please add any Other Implementation Services proposed including the Estimated Hours and Hourly Rate.</v>
      </c>
      <c r="D23" s="172"/>
    </row>
    <row r="24" spans="2:4" ht="15" customHeight="1" thickTop="1" thickBot="1" x14ac:dyDescent="0.3">
      <c r="B24" s="106"/>
      <c r="C24" s="107"/>
      <c r="D24" s="108"/>
    </row>
    <row r="25" spans="2:4" ht="30" customHeight="1" thickTop="1" thickBot="1" x14ac:dyDescent="0.3">
      <c r="B25" s="161" t="s">
        <v>161</v>
      </c>
      <c r="C25" s="162"/>
      <c r="D25" s="163"/>
    </row>
    <row r="26" spans="2:4" ht="30" customHeight="1" thickTop="1" thickBot="1" x14ac:dyDescent="0.3">
      <c r="B26" s="158" t="s">
        <v>22</v>
      </c>
      <c r="C26" s="158"/>
      <c r="D26" s="158"/>
    </row>
    <row r="27" spans="2:4" ht="30" customHeight="1" thickTop="1" thickBot="1" x14ac:dyDescent="0.3">
      <c r="B27" s="155" t="s">
        <v>158</v>
      </c>
      <c r="C27" s="155"/>
      <c r="D27" s="101"/>
    </row>
    <row r="28" spans="2:4" ht="30" customHeight="1" thickTop="1" thickBot="1" x14ac:dyDescent="0.3">
      <c r="B28" s="155" t="s">
        <v>167</v>
      </c>
      <c r="C28" s="155"/>
      <c r="D28" s="101"/>
    </row>
    <row r="29" spans="2:4" ht="30" customHeight="1" thickTop="1" thickBot="1" x14ac:dyDescent="0.3">
      <c r="B29" s="155" t="s">
        <v>168</v>
      </c>
      <c r="C29" s="155"/>
      <c r="D29" s="101"/>
    </row>
    <row r="30" spans="2:4" ht="30" customHeight="1" thickTop="1" thickBot="1" x14ac:dyDescent="0.3">
      <c r="B30" s="156" t="s">
        <v>157</v>
      </c>
      <c r="C30" s="156"/>
      <c r="D30" s="101"/>
    </row>
    <row r="31" spans="2:4" ht="30" customHeight="1" thickTop="1" thickBot="1" x14ac:dyDescent="0.3">
      <c r="B31" s="157" t="s">
        <v>21</v>
      </c>
      <c r="C31" s="157"/>
      <c r="D31" s="157"/>
    </row>
    <row r="32" spans="2:4" ht="30" customHeight="1" thickTop="1" thickBot="1" x14ac:dyDescent="0.3">
      <c r="B32" s="155" t="s">
        <v>158</v>
      </c>
      <c r="C32" s="155"/>
      <c r="D32" s="101"/>
    </row>
    <row r="33" spans="2:4" ht="30" customHeight="1" thickTop="1" thickBot="1" x14ac:dyDescent="0.3">
      <c r="B33" s="155" t="s">
        <v>169</v>
      </c>
      <c r="C33" s="155"/>
      <c r="D33" s="101"/>
    </row>
    <row r="34" spans="2:4" ht="30" customHeight="1" thickTop="1" thickBot="1" x14ac:dyDescent="0.3">
      <c r="B34" s="155" t="s">
        <v>168</v>
      </c>
      <c r="C34" s="155"/>
      <c r="D34" s="101"/>
    </row>
    <row r="35" spans="2:4" ht="30" customHeight="1" thickTop="1" thickBot="1" x14ac:dyDescent="0.3">
      <c r="B35" s="156" t="s">
        <v>157</v>
      </c>
      <c r="C35" s="156"/>
      <c r="D35" s="101"/>
    </row>
    <row r="37" spans="2:4" ht="30" customHeight="1" thickTop="1" thickBot="1" x14ac:dyDescent="0.3">
      <c r="B37" s="161" t="s">
        <v>162</v>
      </c>
      <c r="C37" s="162"/>
      <c r="D37" s="163"/>
    </row>
    <row r="38" spans="2:4" ht="39.950000000000003" customHeight="1" thickTop="1" thickBot="1" x14ac:dyDescent="0.3">
      <c r="B38" s="152" t="s">
        <v>159</v>
      </c>
      <c r="C38" s="153"/>
      <c r="D38" s="154"/>
    </row>
    <row r="39" spans="2:4" ht="30" customHeight="1" thickTop="1" thickBot="1" x14ac:dyDescent="0.3">
      <c r="B39" s="169" t="str">
        <f>"Change cell to right to " &amp; AA2 &amp; " before printing:"</f>
        <v>Change cell to right to Hide Required/Optional Fields before printing:</v>
      </c>
      <c r="C39" s="169"/>
      <c r="D39" s="100" t="s">
        <v>43</v>
      </c>
    </row>
    <row r="40" spans="2:4" ht="15" customHeight="1" x14ac:dyDescent="0.25"/>
    <row r="41" spans="2:4" ht="15" customHeight="1" x14ac:dyDescent="0.25"/>
    <row r="42" spans="2:4" ht="15" customHeight="1" x14ac:dyDescent="0.25"/>
    <row r="43" spans="2:4" ht="15" customHeight="1" x14ac:dyDescent="0.25"/>
    <row r="44" spans="2:4" ht="15" customHeight="1" x14ac:dyDescent="0.25"/>
    <row r="45" spans="2:4" ht="15" customHeight="1" x14ac:dyDescent="0.25"/>
    <row r="46" spans="2:4" ht="15" customHeight="1" x14ac:dyDescent="0.25"/>
  </sheetData>
  <sheetProtection password="E125" sheet="1" objects="1" scenarios="1" formatRows="0"/>
  <protectedRanges>
    <protectedRange sqref="D6 D9 B10 D39 D27:D30 D32:D35" name="Range1"/>
  </protectedRanges>
  <mergeCells count="32">
    <mergeCell ref="B2:D2"/>
    <mergeCell ref="B5:D5"/>
    <mergeCell ref="B25:D25"/>
    <mergeCell ref="B37:D37"/>
    <mergeCell ref="B39:C39"/>
    <mergeCell ref="B12:D12"/>
    <mergeCell ref="C13:D13"/>
    <mergeCell ref="C14:D14"/>
    <mergeCell ref="C15:D15"/>
    <mergeCell ref="C16:D16"/>
    <mergeCell ref="C17:D17"/>
    <mergeCell ref="C18:D18"/>
    <mergeCell ref="C22:D22"/>
    <mergeCell ref="C23:D23"/>
    <mergeCell ref="B6:C6"/>
    <mergeCell ref="C19:D19"/>
    <mergeCell ref="C20:D20"/>
    <mergeCell ref="C21:D21"/>
    <mergeCell ref="B27:C27"/>
    <mergeCell ref="B8:D8"/>
    <mergeCell ref="B9:C9"/>
    <mergeCell ref="B10:D10"/>
    <mergeCell ref="B38:D38"/>
    <mergeCell ref="B32:C32"/>
    <mergeCell ref="B35:C35"/>
    <mergeCell ref="B31:D31"/>
    <mergeCell ref="B26:D26"/>
    <mergeCell ref="B30:C30"/>
    <mergeCell ref="B29:C29"/>
    <mergeCell ref="B28:C28"/>
    <mergeCell ref="B33:C33"/>
    <mergeCell ref="B34:C34"/>
  </mergeCells>
  <dataValidations count="3">
    <dataValidation type="list" allowBlank="1" showInputMessage="1" showErrorMessage="1" sqref="D39">
      <formula1>AA1:AA2</formula1>
    </dataValidation>
    <dataValidation type="decimal" operator="greaterThanOrEqual" allowBlank="1" showErrorMessage="1" errorTitle="Invalid Entry" error="Please enter numeric values only and type any text in the comments column of the Proposal Summary tab." sqref="D27:D30 D32:D35">
      <formula1>0</formula1>
    </dataValidation>
    <dataValidation type="list" allowBlank="1" showInputMessage="1" showErrorMessage="1" sqref="D9">
      <formula1>"Software as a Service (Saas), Application Service Provider (ASP), Traditional City-Hosted, Other"</formula1>
    </dataValidation>
  </dataValidations>
  <printOptions horizontalCentered="1" verticalCentered="1"/>
  <pageMargins left="0.7" right="0.7" top="0.75" bottom="0.75" header="0.3" footer="0.3"/>
  <pageSetup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539B"/>
    <pageSetUpPr fitToPage="1"/>
  </sheetPr>
  <dimension ref="A1:H108"/>
  <sheetViews>
    <sheetView workbookViewId="0">
      <pane ySplit="3" topLeftCell="A4" activePane="bottomLeft" state="frozen"/>
      <selection activeCell="B35" sqref="B35:C35"/>
      <selection pane="bottomLeft" activeCell="A5" sqref="A5"/>
    </sheetView>
  </sheetViews>
  <sheetFormatPr defaultRowHeight="15" x14ac:dyDescent="0.25"/>
  <cols>
    <col min="1" max="1" width="25.7109375" style="1" customWidth="1"/>
    <col min="2" max="2" width="8.7109375" style="86" customWidth="1"/>
    <col min="3" max="3" width="32.7109375" style="1" customWidth="1"/>
    <col min="4" max="7" width="12.7109375" style="1" customWidth="1"/>
    <col min="8" max="8" width="41.7109375" style="1" customWidth="1"/>
    <col min="9" max="16384" width="9.140625" style="1"/>
  </cols>
  <sheetData>
    <row r="1" spans="1:8" ht="20.100000000000001" customHeight="1" x14ac:dyDescent="0.25">
      <c r="A1" s="226" t="str">
        <f>'Vendor Checklist'!D6</f>
        <v>Vendor Name</v>
      </c>
      <c r="B1" s="228"/>
      <c r="C1" s="228"/>
      <c r="D1" s="228"/>
      <c r="E1" s="228"/>
      <c r="F1" s="228"/>
      <c r="G1" s="228"/>
      <c r="H1" s="229"/>
    </row>
    <row r="2" spans="1:8" ht="30" customHeight="1" x14ac:dyDescent="0.25">
      <c r="A2" s="267" t="str">
        <f ca="1">MID(CELL("Filename",A1),SEARCH("]",CELL("Filename",A1),1)+1,100)</f>
        <v>Modifications</v>
      </c>
      <c r="B2" s="268"/>
      <c r="C2" s="195" t="str">
        <f ca="1">"Please add the Estimated Hours, Hourly Rate, and On-Going Annual Cost, if applicable, to perform any required/optional " &amp; A2 &amp; ".   The related Module and Spec # should be noted."</f>
        <v>Please add the Estimated Hours, Hourly Rate, and On-Going Annual Cost, if applicable, to perform any required/optional Modifications.   The related Module and Spec # should be noted.</v>
      </c>
      <c r="D2" s="196"/>
      <c r="E2" s="196"/>
      <c r="F2" s="196"/>
      <c r="G2" s="196"/>
      <c r="H2" s="269"/>
    </row>
    <row r="3" spans="1:8" ht="30" customHeight="1" x14ac:dyDescent="0.25">
      <c r="A3" s="4" t="s">
        <v>25</v>
      </c>
      <c r="B3" s="22" t="s">
        <v>26</v>
      </c>
      <c r="C3" s="14" t="s">
        <v>27</v>
      </c>
      <c r="D3" s="12" t="s">
        <v>8</v>
      </c>
      <c r="E3" s="12" t="s">
        <v>7</v>
      </c>
      <c r="F3" s="12" t="s">
        <v>23</v>
      </c>
      <c r="G3" s="12" t="s">
        <v>24</v>
      </c>
      <c r="H3" s="82" t="s">
        <v>12</v>
      </c>
    </row>
    <row r="4" spans="1:8" x14ac:dyDescent="0.25">
      <c r="A4" s="264" t="str">
        <f>'Module Summary'!A4</f>
        <v>Core Modules</v>
      </c>
      <c r="B4" s="265"/>
      <c r="C4" s="265"/>
      <c r="D4" s="265"/>
      <c r="E4" s="265"/>
      <c r="F4" s="265"/>
      <c r="G4" s="265"/>
      <c r="H4" s="266"/>
    </row>
    <row r="5" spans="1:8" s="15" customFormat="1" x14ac:dyDescent="0.25">
      <c r="A5" s="144"/>
      <c r="B5" s="145"/>
      <c r="C5" s="140"/>
      <c r="D5" s="141"/>
      <c r="E5" s="142"/>
      <c r="F5" s="142">
        <f>IF(ISNUMBER(D5*E5),D5*E5,"N/A")</f>
        <v>0</v>
      </c>
      <c r="G5" s="142"/>
      <c r="H5" s="143"/>
    </row>
    <row r="6" spans="1:8" s="15" customFormat="1" x14ac:dyDescent="0.25">
      <c r="A6" s="144"/>
      <c r="B6" s="145"/>
      <c r="C6" s="140"/>
      <c r="D6" s="141"/>
      <c r="E6" s="142"/>
      <c r="F6" s="142">
        <f t="shared" ref="F6:F54" si="0">IF(ISNUMBER(D6*E6),D6*E6,"N/A")</f>
        <v>0</v>
      </c>
      <c r="G6" s="142"/>
      <c r="H6" s="143"/>
    </row>
    <row r="7" spans="1:8" s="15" customFormat="1" x14ac:dyDescent="0.25">
      <c r="A7" s="144"/>
      <c r="B7" s="145"/>
      <c r="C7" s="140"/>
      <c r="D7" s="141"/>
      <c r="E7" s="142"/>
      <c r="F7" s="142">
        <f t="shared" si="0"/>
        <v>0</v>
      </c>
      <c r="G7" s="142"/>
      <c r="H7" s="143"/>
    </row>
    <row r="8" spans="1:8" s="15" customFormat="1" x14ac:dyDescent="0.25">
      <c r="A8" s="144"/>
      <c r="B8" s="145"/>
      <c r="C8" s="140"/>
      <c r="D8" s="141"/>
      <c r="E8" s="142"/>
      <c r="F8" s="142">
        <f t="shared" si="0"/>
        <v>0</v>
      </c>
      <c r="G8" s="142"/>
      <c r="H8" s="143"/>
    </row>
    <row r="9" spans="1:8" s="15" customFormat="1" x14ac:dyDescent="0.25">
      <c r="A9" s="144"/>
      <c r="B9" s="145"/>
      <c r="C9" s="140"/>
      <c r="D9" s="141"/>
      <c r="E9" s="142"/>
      <c r="F9" s="142">
        <f t="shared" si="0"/>
        <v>0</v>
      </c>
      <c r="G9" s="142"/>
      <c r="H9" s="143"/>
    </row>
    <row r="10" spans="1:8" s="15" customFormat="1" x14ac:dyDescent="0.25">
      <c r="A10" s="144"/>
      <c r="B10" s="145"/>
      <c r="C10" s="140"/>
      <c r="D10" s="141"/>
      <c r="E10" s="142"/>
      <c r="F10" s="142">
        <f t="shared" si="0"/>
        <v>0</v>
      </c>
      <c r="G10" s="142"/>
      <c r="H10" s="143"/>
    </row>
    <row r="11" spans="1:8" s="15" customFormat="1" x14ac:dyDescent="0.25">
      <c r="A11" s="144"/>
      <c r="B11" s="145"/>
      <c r="C11" s="140"/>
      <c r="D11" s="141"/>
      <c r="E11" s="142"/>
      <c r="F11" s="142">
        <f t="shared" si="0"/>
        <v>0</v>
      </c>
      <c r="G11" s="142"/>
      <c r="H11" s="143"/>
    </row>
    <row r="12" spans="1:8" s="15" customFormat="1" x14ac:dyDescent="0.25">
      <c r="A12" s="144"/>
      <c r="B12" s="145"/>
      <c r="C12" s="140"/>
      <c r="D12" s="141"/>
      <c r="E12" s="142"/>
      <c r="F12" s="142">
        <f t="shared" si="0"/>
        <v>0</v>
      </c>
      <c r="G12" s="142"/>
      <c r="H12" s="143"/>
    </row>
    <row r="13" spans="1:8" s="15" customFormat="1" x14ac:dyDescent="0.25">
      <c r="A13" s="144"/>
      <c r="B13" s="145"/>
      <c r="C13" s="140"/>
      <c r="D13" s="141"/>
      <c r="E13" s="142"/>
      <c r="F13" s="142">
        <f t="shared" si="0"/>
        <v>0</v>
      </c>
      <c r="G13" s="142"/>
      <c r="H13" s="143"/>
    </row>
    <row r="14" spans="1:8" s="15" customFormat="1" x14ac:dyDescent="0.25">
      <c r="A14" s="144"/>
      <c r="B14" s="145"/>
      <c r="C14" s="140"/>
      <c r="D14" s="141"/>
      <c r="E14" s="142"/>
      <c r="F14" s="142">
        <f t="shared" si="0"/>
        <v>0</v>
      </c>
      <c r="G14" s="142"/>
      <c r="H14" s="143"/>
    </row>
    <row r="15" spans="1:8" s="15" customFormat="1" x14ac:dyDescent="0.25">
      <c r="A15" s="144"/>
      <c r="B15" s="145"/>
      <c r="C15" s="140"/>
      <c r="D15" s="141"/>
      <c r="E15" s="142"/>
      <c r="F15" s="142">
        <f t="shared" si="0"/>
        <v>0</v>
      </c>
      <c r="G15" s="142"/>
      <c r="H15" s="143"/>
    </row>
    <row r="16" spans="1:8" s="15" customFormat="1" x14ac:dyDescent="0.25">
      <c r="A16" s="144"/>
      <c r="B16" s="145"/>
      <c r="C16" s="140"/>
      <c r="D16" s="141"/>
      <c r="E16" s="142"/>
      <c r="F16" s="142">
        <f t="shared" si="0"/>
        <v>0</v>
      </c>
      <c r="G16" s="142"/>
      <c r="H16" s="143"/>
    </row>
    <row r="17" spans="1:8" s="15" customFormat="1" x14ac:dyDescent="0.25">
      <c r="A17" s="144"/>
      <c r="B17" s="145"/>
      <c r="C17" s="140"/>
      <c r="D17" s="141"/>
      <c r="E17" s="142"/>
      <c r="F17" s="142">
        <f t="shared" si="0"/>
        <v>0</v>
      </c>
      <c r="G17" s="142"/>
      <c r="H17" s="143"/>
    </row>
    <row r="18" spans="1:8" s="15" customFormat="1" x14ac:dyDescent="0.25">
      <c r="A18" s="144"/>
      <c r="B18" s="145"/>
      <c r="C18" s="140"/>
      <c r="D18" s="141"/>
      <c r="E18" s="142"/>
      <c r="F18" s="142">
        <f t="shared" si="0"/>
        <v>0</v>
      </c>
      <c r="G18" s="142"/>
      <c r="H18" s="143"/>
    </row>
    <row r="19" spans="1:8" s="15" customFormat="1" x14ac:dyDescent="0.25">
      <c r="A19" s="144"/>
      <c r="B19" s="145"/>
      <c r="C19" s="140"/>
      <c r="D19" s="141"/>
      <c r="E19" s="142"/>
      <c r="F19" s="142">
        <f t="shared" si="0"/>
        <v>0</v>
      </c>
      <c r="G19" s="142"/>
      <c r="H19" s="143"/>
    </row>
    <row r="20" spans="1:8" s="15" customFormat="1" x14ac:dyDescent="0.25">
      <c r="A20" s="144"/>
      <c r="B20" s="145"/>
      <c r="C20" s="140"/>
      <c r="D20" s="141"/>
      <c r="E20" s="142"/>
      <c r="F20" s="142">
        <f t="shared" si="0"/>
        <v>0</v>
      </c>
      <c r="G20" s="142"/>
      <c r="H20" s="143"/>
    </row>
    <row r="21" spans="1:8" s="15" customFormat="1" x14ac:dyDescent="0.25">
      <c r="A21" s="144"/>
      <c r="B21" s="145"/>
      <c r="C21" s="140"/>
      <c r="D21" s="141"/>
      <c r="E21" s="142"/>
      <c r="F21" s="142">
        <f t="shared" si="0"/>
        <v>0</v>
      </c>
      <c r="G21" s="142"/>
      <c r="H21" s="143"/>
    </row>
    <row r="22" spans="1:8" s="15" customFormat="1" x14ac:dyDescent="0.25">
      <c r="A22" s="144"/>
      <c r="B22" s="145"/>
      <c r="C22" s="140"/>
      <c r="D22" s="141"/>
      <c r="E22" s="142"/>
      <c r="F22" s="142">
        <f t="shared" si="0"/>
        <v>0</v>
      </c>
      <c r="G22" s="142"/>
      <c r="H22" s="143"/>
    </row>
    <row r="23" spans="1:8" s="15" customFormat="1" x14ac:dyDescent="0.25">
      <c r="A23" s="144"/>
      <c r="B23" s="145"/>
      <c r="C23" s="140"/>
      <c r="D23" s="141"/>
      <c r="E23" s="142"/>
      <c r="F23" s="142">
        <f t="shared" si="0"/>
        <v>0</v>
      </c>
      <c r="G23" s="142"/>
      <c r="H23" s="143"/>
    </row>
    <row r="24" spans="1:8" s="15" customFormat="1" x14ac:dyDescent="0.25">
      <c r="A24" s="144"/>
      <c r="B24" s="145"/>
      <c r="C24" s="140"/>
      <c r="D24" s="141"/>
      <c r="E24" s="142"/>
      <c r="F24" s="142">
        <f t="shared" si="0"/>
        <v>0</v>
      </c>
      <c r="G24" s="142"/>
      <c r="H24" s="143"/>
    </row>
    <row r="25" spans="1:8" s="15" customFormat="1" x14ac:dyDescent="0.25">
      <c r="A25" s="144"/>
      <c r="B25" s="145"/>
      <c r="C25" s="140"/>
      <c r="D25" s="141"/>
      <c r="E25" s="142"/>
      <c r="F25" s="142">
        <f t="shared" si="0"/>
        <v>0</v>
      </c>
      <c r="G25" s="142"/>
      <c r="H25" s="143"/>
    </row>
    <row r="26" spans="1:8" s="15" customFormat="1" x14ac:dyDescent="0.25">
      <c r="A26" s="144"/>
      <c r="B26" s="145"/>
      <c r="C26" s="140"/>
      <c r="D26" s="141"/>
      <c r="E26" s="142"/>
      <c r="F26" s="142">
        <f t="shared" si="0"/>
        <v>0</v>
      </c>
      <c r="G26" s="142"/>
      <c r="H26" s="143"/>
    </row>
    <row r="27" spans="1:8" s="15" customFormat="1" x14ac:dyDescent="0.25">
      <c r="A27" s="144"/>
      <c r="B27" s="145"/>
      <c r="C27" s="140"/>
      <c r="D27" s="141"/>
      <c r="E27" s="142"/>
      <c r="F27" s="142">
        <f t="shared" si="0"/>
        <v>0</v>
      </c>
      <c r="G27" s="142"/>
      <c r="H27" s="143"/>
    </row>
    <row r="28" spans="1:8" s="15" customFormat="1" x14ac:dyDescent="0.25">
      <c r="A28" s="144"/>
      <c r="B28" s="145"/>
      <c r="C28" s="140"/>
      <c r="D28" s="141"/>
      <c r="E28" s="142"/>
      <c r="F28" s="142">
        <f t="shared" si="0"/>
        <v>0</v>
      </c>
      <c r="G28" s="142"/>
      <c r="H28" s="143"/>
    </row>
    <row r="29" spans="1:8" s="15" customFormat="1" x14ac:dyDescent="0.25">
      <c r="A29" s="144"/>
      <c r="B29" s="145"/>
      <c r="C29" s="140"/>
      <c r="D29" s="141"/>
      <c r="E29" s="142"/>
      <c r="F29" s="142">
        <f t="shared" si="0"/>
        <v>0</v>
      </c>
      <c r="G29" s="142"/>
      <c r="H29" s="143"/>
    </row>
    <row r="30" spans="1:8" s="15" customFormat="1" x14ac:dyDescent="0.25">
      <c r="A30" s="144"/>
      <c r="B30" s="145"/>
      <c r="C30" s="140"/>
      <c r="D30" s="141"/>
      <c r="E30" s="142"/>
      <c r="F30" s="142">
        <f t="shared" si="0"/>
        <v>0</v>
      </c>
      <c r="G30" s="142"/>
      <c r="H30" s="143"/>
    </row>
    <row r="31" spans="1:8" s="15" customFormat="1" x14ac:dyDescent="0.25">
      <c r="A31" s="144"/>
      <c r="B31" s="145"/>
      <c r="C31" s="140"/>
      <c r="D31" s="141"/>
      <c r="E31" s="142"/>
      <c r="F31" s="142">
        <f t="shared" si="0"/>
        <v>0</v>
      </c>
      <c r="G31" s="142"/>
      <c r="H31" s="143"/>
    </row>
    <row r="32" spans="1:8" x14ac:dyDescent="0.25">
      <c r="A32" s="144"/>
      <c r="B32" s="145"/>
      <c r="C32" s="140"/>
      <c r="D32" s="141"/>
      <c r="E32" s="142"/>
      <c r="F32" s="142">
        <f t="shared" si="0"/>
        <v>0</v>
      </c>
      <c r="G32" s="142"/>
      <c r="H32" s="143"/>
    </row>
    <row r="33" spans="1:8" x14ac:dyDescent="0.25">
      <c r="A33" s="144"/>
      <c r="B33" s="145"/>
      <c r="C33" s="140"/>
      <c r="D33" s="141"/>
      <c r="E33" s="142"/>
      <c r="F33" s="142">
        <f t="shared" si="0"/>
        <v>0</v>
      </c>
      <c r="G33" s="142"/>
      <c r="H33" s="143"/>
    </row>
    <row r="34" spans="1:8" x14ac:dyDescent="0.25">
      <c r="A34" s="144"/>
      <c r="B34" s="145"/>
      <c r="C34" s="140"/>
      <c r="D34" s="141"/>
      <c r="E34" s="142"/>
      <c r="F34" s="142">
        <f t="shared" si="0"/>
        <v>0</v>
      </c>
      <c r="G34" s="142"/>
      <c r="H34" s="143"/>
    </row>
    <row r="35" spans="1:8" x14ac:dyDescent="0.25">
      <c r="A35" s="144"/>
      <c r="B35" s="145"/>
      <c r="C35" s="140"/>
      <c r="D35" s="141"/>
      <c r="E35" s="142"/>
      <c r="F35" s="142">
        <f t="shared" si="0"/>
        <v>0</v>
      </c>
      <c r="G35" s="142"/>
      <c r="H35" s="143"/>
    </row>
    <row r="36" spans="1:8" x14ac:dyDescent="0.25">
      <c r="A36" s="144"/>
      <c r="B36" s="145"/>
      <c r="C36" s="140"/>
      <c r="D36" s="141"/>
      <c r="E36" s="142"/>
      <c r="F36" s="142">
        <f t="shared" si="0"/>
        <v>0</v>
      </c>
      <c r="G36" s="142"/>
      <c r="H36" s="143"/>
    </row>
    <row r="37" spans="1:8" x14ac:dyDescent="0.25">
      <c r="A37" s="144"/>
      <c r="B37" s="145"/>
      <c r="C37" s="140"/>
      <c r="D37" s="141"/>
      <c r="E37" s="142"/>
      <c r="F37" s="142">
        <f t="shared" si="0"/>
        <v>0</v>
      </c>
      <c r="G37" s="142"/>
      <c r="H37" s="143"/>
    </row>
    <row r="38" spans="1:8" x14ac:dyDescent="0.25">
      <c r="A38" s="144"/>
      <c r="B38" s="145"/>
      <c r="C38" s="140"/>
      <c r="D38" s="141"/>
      <c r="E38" s="142"/>
      <c r="F38" s="142">
        <f t="shared" si="0"/>
        <v>0</v>
      </c>
      <c r="G38" s="142"/>
      <c r="H38" s="143"/>
    </row>
    <row r="39" spans="1:8" x14ac:dyDescent="0.25">
      <c r="A39" s="144"/>
      <c r="B39" s="145"/>
      <c r="C39" s="140"/>
      <c r="D39" s="141"/>
      <c r="E39" s="142"/>
      <c r="F39" s="142">
        <f t="shared" si="0"/>
        <v>0</v>
      </c>
      <c r="G39" s="142"/>
      <c r="H39" s="143"/>
    </row>
    <row r="40" spans="1:8" x14ac:dyDescent="0.25">
      <c r="A40" s="144"/>
      <c r="B40" s="145"/>
      <c r="C40" s="140"/>
      <c r="D40" s="141"/>
      <c r="E40" s="142"/>
      <c r="F40" s="142">
        <f t="shared" si="0"/>
        <v>0</v>
      </c>
      <c r="G40" s="142"/>
      <c r="H40" s="143"/>
    </row>
    <row r="41" spans="1:8" x14ac:dyDescent="0.25">
      <c r="A41" s="144"/>
      <c r="B41" s="145"/>
      <c r="C41" s="140"/>
      <c r="D41" s="141"/>
      <c r="E41" s="142"/>
      <c r="F41" s="142">
        <f t="shared" si="0"/>
        <v>0</v>
      </c>
      <c r="G41" s="142"/>
      <c r="H41" s="143"/>
    </row>
    <row r="42" spans="1:8" x14ac:dyDescent="0.25">
      <c r="A42" s="144"/>
      <c r="B42" s="145"/>
      <c r="C42" s="140"/>
      <c r="D42" s="141"/>
      <c r="E42" s="142"/>
      <c r="F42" s="142">
        <f t="shared" si="0"/>
        <v>0</v>
      </c>
      <c r="G42" s="142"/>
      <c r="H42" s="143"/>
    </row>
    <row r="43" spans="1:8" x14ac:dyDescent="0.25">
      <c r="A43" s="144"/>
      <c r="B43" s="145"/>
      <c r="C43" s="140"/>
      <c r="D43" s="141"/>
      <c r="E43" s="142"/>
      <c r="F43" s="142">
        <f t="shared" si="0"/>
        <v>0</v>
      </c>
      <c r="G43" s="142"/>
      <c r="H43" s="143"/>
    </row>
    <row r="44" spans="1:8" x14ac:dyDescent="0.25">
      <c r="A44" s="144"/>
      <c r="B44" s="145"/>
      <c r="C44" s="140"/>
      <c r="D44" s="141"/>
      <c r="E44" s="142"/>
      <c r="F44" s="142">
        <f t="shared" si="0"/>
        <v>0</v>
      </c>
      <c r="G44" s="142"/>
      <c r="H44" s="143"/>
    </row>
    <row r="45" spans="1:8" x14ac:dyDescent="0.25">
      <c r="A45" s="144"/>
      <c r="B45" s="145"/>
      <c r="C45" s="140"/>
      <c r="D45" s="141"/>
      <c r="E45" s="142"/>
      <c r="F45" s="142">
        <f t="shared" si="0"/>
        <v>0</v>
      </c>
      <c r="G45" s="142"/>
      <c r="H45" s="143"/>
    </row>
    <row r="46" spans="1:8" x14ac:dyDescent="0.25">
      <c r="A46" s="144"/>
      <c r="B46" s="145"/>
      <c r="C46" s="140"/>
      <c r="D46" s="141"/>
      <c r="E46" s="142"/>
      <c r="F46" s="142">
        <f t="shared" si="0"/>
        <v>0</v>
      </c>
      <c r="G46" s="142"/>
      <c r="H46" s="143"/>
    </row>
    <row r="47" spans="1:8" x14ac:dyDescent="0.25">
      <c r="A47" s="144"/>
      <c r="B47" s="145"/>
      <c r="C47" s="140"/>
      <c r="D47" s="141"/>
      <c r="E47" s="142"/>
      <c r="F47" s="142">
        <f t="shared" si="0"/>
        <v>0</v>
      </c>
      <c r="G47" s="142"/>
      <c r="H47" s="143"/>
    </row>
    <row r="48" spans="1:8" x14ac:dyDescent="0.25">
      <c r="A48" s="144"/>
      <c r="B48" s="145"/>
      <c r="C48" s="140"/>
      <c r="D48" s="141"/>
      <c r="E48" s="142"/>
      <c r="F48" s="142">
        <f t="shared" si="0"/>
        <v>0</v>
      </c>
      <c r="G48" s="142"/>
      <c r="H48" s="143"/>
    </row>
    <row r="49" spans="1:8" x14ac:dyDescent="0.25">
      <c r="A49" s="144"/>
      <c r="B49" s="145"/>
      <c r="C49" s="140"/>
      <c r="D49" s="141"/>
      <c r="E49" s="142"/>
      <c r="F49" s="142">
        <f t="shared" si="0"/>
        <v>0</v>
      </c>
      <c r="G49" s="142"/>
      <c r="H49" s="143"/>
    </row>
    <row r="50" spans="1:8" x14ac:dyDescent="0.25">
      <c r="A50" s="144"/>
      <c r="B50" s="145"/>
      <c r="C50" s="140"/>
      <c r="D50" s="141"/>
      <c r="E50" s="142"/>
      <c r="F50" s="142">
        <f t="shared" si="0"/>
        <v>0</v>
      </c>
      <c r="G50" s="142"/>
      <c r="H50" s="143"/>
    </row>
    <row r="51" spans="1:8" x14ac:dyDescent="0.25">
      <c r="A51" s="144"/>
      <c r="B51" s="145"/>
      <c r="C51" s="140"/>
      <c r="D51" s="141"/>
      <c r="E51" s="142"/>
      <c r="F51" s="142">
        <f t="shared" si="0"/>
        <v>0</v>
      </c>
      <c r="G51" s="142"/>
      <c r="H51" s="143"/>
    </row>
    <row r="52" spans="1:8" x14ac:dyDescent="0.25">
      <c r="A52" s="144"/>
      <c r="B52" s="145"/>
      <c r="C52" s="140"/>
      <c r="D52" s="141"/>
      <c r="E52" s="142"/>
      <c r="F52" s="142">
        <f t="shared" si="0"/>
        <v>0</v>
      </c>
      <c r="G52" s="142"/>
      <c r="H52" s="143"/>
    </row>
    <row r="53" spans="1:8" x14ac:dyDescent="0.25">
      <c r="A53" s="144"/>
      <c r="B53" s="145"/>
      <c r="C53" s="140"/>
      <c r="D53" s="141"/>
      <c r="E53" s="142"/>
      <c r="F53" s="142">
        <f t="shared" si="0"/>
        <v>0</v>
      </c>
      <c r="G53" s="142"/>
      <c r="H53" s="143"/>
    </row>
    <row r="54" spans="1:8" x14ac:dyDescent="0.25">
      <c r="A54" s="144"/>
      <c r="B54" s="145"/>
      <c r="C54" s="140"/>
      <c r="D54" s="141"/>
      <c r="E54" s="142"/>
      <c r="F54" s="142">
        <f t="shared" si="0"/>
        <v>0</v>
      </c>
      <c r="G54" s="142"/>
      <c r="H54" s="143"/>
    </row>
    <row r="55" spans="1:8" x14ac:dyDescent="0.25">
      <c r="A55" s="264" t="str">
        <f>'Module Summary'!A74</f>
        <v>Subtotal - Core Modules</v>
      </c>
      <c r="B55" s="265"/>
      <c r="C55" s="231"/>
      <c r="D55" s="84">
        <f ca="1">SUM(D5:OFFSET(D55,-1,0))</f>
        <v>0</v>
      </c>
      <c r="E55" s="55" t="s">
        <v>20</v>
      </c>
      <c r="F55" s="55">
        <f ca="1">SUM(F5:OFFSET(F55,-1,0))</f>
        <v>0</v>
      </c>
      <c r="G55" s="55">
        <f ca="1">SUM(G5:OFFSET(G55,-1,0))</f>
        <v>0</v>
      </c>
      <c r="H55" s="25"/>
    </row>
    <row r="56" spans="1:8" x14ac:dyDescent="0.25">
      <c r="A56" s="235" t="str">
        <f>'Module Summary'!A75</f>
        <v>Expanded Modules</v>
      </c>
      <c r="B56" s="221"/>
      <c r="C56" s="221"/>
      <c r="D56" s="221"/>
      <c r="E56" s="221"/>
      <c r="F56" s="221"/>
      <c r="G56" s="221"/>
      <c r="H56" s="236"/>
    </row>
    <row r="57" spans="1:8" s="15" customFormat="1" x14ac:dyDescent="0.25">
      <c r="A57" s="144"/>
      <c r="B57" s="145"/>
      <c r="C57" s="140"/>
      <c r="D57" s="141"/>
      <c r="E57" s="142"/>
      <c r="F57" s="142">
        <f>IF(ISNUMBER(D57*E57),D57*E57,"N/A")</f>
        <v>0</v>
      </c>
      <c r="G57" s="142"/>
      <c r="H57" s="143"/>
    </row>
    <row r="58" spans="1:8" s="15" customFormat="1" x14ac:dyDescent="0.25">
      <c r="A58" s="144"/>
      <c r="B58" s="145"/>
      <c r="C58" s="140"/>
      <c r="D58" s="141"/>
      <c r="E58" s="142"/>
      <c r="F58" s="142">
        <f t="shared" ref="F58:F106" si="1">IF(ISNUMBER(D58*E58),D58*E58,"N/A")</f>
        <v>0</v>
      </c>
      <c r="G58" s="142"/>
      <c r="H58" s="143"/>
    </row>
    <row r="59" spans="1:8" s="15" customFormat="1" x14ac:dyDescent="0.25">
      <c r="A59" s="144"/>
      <c r="B59" s="145"/>
      <c r="C59" s="140"/>
      <c r="D59" s="141"/>
      <c r="E59" s="142"/>
      <c r="F59" s="142">
        <f t="shared" si="1"/>
        <v>0</v>
      </c>
      <c r="G59" s="142"/>
      <c r="H59" s="143"/>
    </row>
    <row r="60" spans="1:8" s="15" customFormat="1" x14ac:dyDescent="0.25">
      <c r="A60" s="144"/>
      <c r="B60" s="145"/>
      <c r="C60" s="140"/>
      <c r="D60" s="141"/>
      <c r="E60" s="142"/>
      <c r="F60" s="142">
        <f t="shared" si="1"/>
        <v>0</v>
      </c>
      <c r="G60" s="142"/>
      <c r="H60" s="143"/>
    </row>
    <row r="61" spans="1:8" s="15" customFormat="1" x14ac:dyDescent="0.25">
      <c r="A61" s="144"/>
      <c r="B61" s="145"/>
      <c r="C61" s="140"/>
      <c r="D61" s="141"/>
      <c r="E61" s="142"/>
      <c r="F61" s="142">
        <f t="shared" si="1"/>
        <v>0</v>
      </c>
      <c r="G61" s="142"/>
      <c r="H61" s="143"/>
    </row>
    <row r="62" spans="1:8" s="15" customFormat="1" x14ac:dyDescent="0.25">
      <c r="A62" s="144"/>
      <c r="B62" s="145"/>
      <c r="C62" s="140"/>
      <c r="D62" s="141"/>
      <c r="E62" s="142"/>
      <c r="F62" s="142">
        <f t="shared" si="1"/>
        <v>0</v>
      </c>
      <c r="G62" s="142"/>
      <c r="H62" s="143"/>
    </row>
    <row r="63" spans="1:8" s="15" customFormat="1" x14ac:dyDescent="0.25">
      <c r="A63" s="144"/>
      <c r="B63" s="145"/>
      <c r="C63" s="140"/>
      <c r="D63" s="141"/>
      <c r="E63" s="142"/>
      <c r="F63" s="142">
        <f t="shared" si="1"/>
        <v>0</v>
      </c>
      <c r="G63" s="142"/>
      <c r="H63" s="143"/>
    </row>
    <row r="64" spans="1:8" s="15" customFormat="1" x14ac:dyDescent="0.25">
      <c r="A64" s="144"/>
      <c r="B64" s="145"/>
      <c r="C64" s="140"/>
      <c r="D64" s="141"/>
      <c r="E64" s="142"/>
      <c r="F64" s="142">
        <f t="shared" si="1"/>
        <v>0</v>
      </c>
      <c r="G64" s="142"/>
      <c r="H64" s="143"/>
    </row>
    <row r="65" spans="1:8" s="15" customFormat="1" x14ac:dyDescent="0.25">
      <c r="A65" s="144"/>
      <c r="B65" s="145"/>
      <c r="C65" s="140"/>
      <c r="D65" s="141"/>
      <c r="E65" s="142"/>
      <c r="F65" s="142">
        <f t="shared" si="1"/>
        <v>0</v>
      </c>
      <c r="G65" s="142"/>
      <c r="H65" s="143"/>
    </row>
    <row r="66" spans="1:8" s="15" customFormat="1" x14ac:dyDescent="0.25">
      <c r="A66" s="144"/>
      <c r="B66" s="145"/>
      <c r="C66" s="140"/>
      <c r="D66" s="141"/>
      <c r="E66" s="142"/>
      <c r="F66" s="142">
        <f t="shared" si="1"/>
        <v>0</v>
      </c>
      <c r="G66" s="142"/>
      <c r="H66" s="143"/>
    </row>
    <row r="67" spans="1:8" s="15" customFormat="1" x14ac:dyDescent="0.25">
      <c r="A67" s="144"/>
      <c r="B67" s="145"/>
      <c r="C67" s="140"/>
      <c r="D67" s="141"/>
      <c r="E67" s="142"/>
      <c r="F67" s="142">
        <f t="shared" si="1"/>
        <v>0</v>
      </c>
      <c r="G67" s="142"/>
      <c r="H67" s="143"/>
    </row>
    <row r="68" spans="1:8" s="15" customFormat="1" x14ac:dyDescent="0.25">
      <c r="A68" s="144"/>
      <c r="B68" s="145"/>
      <c r="C68" s="140"/>
      <c r="D68" s="141"/>
      <c r="E68" s="142"/>
      <c r="F68" s="142">
        <f t="shared" si="1"/>
        <v>0</v>
      </c>
      <c r="G68" s="142"/>
      <c r="H68" s="143"/>
    </row>
    <row r="69" spans="1:8" s="15" customFormat="1" x14ac:dyDescent="0.25">
      <c r="A69" s="144"/>
      <c r="B69" s="145"/>
      <c r="C69" s="140"/>
      <c r="D69" s="141"/>
      <c r="E69" s="142"/>
      <c r="F69" s="142">
        <f t="shared" si="1"/>
        <v>0</v>
      </c>
      <c r="G69" s="142"/>
      <c r="H69" s="143"/>
    </row>
    <row r="70" spans="1:8" s="15" customFormat="1" x14ac:dyDescent="0.25">
      <c r="A70" s="144"/>
      <c r="B70" s="145"/>
      <c r="C70" s="140"/>
      <c r="D70" s="141"/>
      <c r="E70" s="142"/>
      <c r="F70" s="142">
        <f t="shared" si="1"/>
        <v>0</v>
      </c>
      <c r="G70" s="142"/>
      <c r="H70" s="143"/>
    </row>
    <row r="71" spans="1:8" s="15" customFormat="1" x14ac:dyDescent="0.25">
      <c r="A71" s="144"/>
      <c r="B71" s="145"/>
      <c r="C71" s="140"/>
      <c r="D71" s="141"/>
      <c r="E71" s="142"/>
      <c r="F71" s="142">
        <f t="shared" si="1"/>
        <v>0</v>
      </c>
      <c r="G71" s="142"/>
      <c r="H71" s="143"/>
    </row>
    <row r="72" spans="1:8" s="15" customFormat="1" x14ac:dyDescent="0.25">
      <c r="A72" s="144"/>
      <c r="B72" s="145"/>
      <c r="C72" s="140"/>
      <c r="D72" s="141"/>
      <c r="E72" s="142"/>
      <c r="F72" s="142">
        <f t="shared" si="1"/>
        <v>0</v>
      </c>
      <c r="G72" s="142"/>
      <c r="H72" s="143"/>
    </row>
    <row r="73" spans="1:8" s="15" customFormat="1" x14ac:dyDescent="0.25">
      <c r="A73" s="144"/>
      <c r="B73" s="145"/>
      <c r="C73" s="140"/>
      <c r="D73" s="141"/>
      <c r="E73" s="142"/>
      <c r="F73" s="142">
        <f t="shared" si="1"/>
        <v>0</v>
      </c>
      <c r="G73" s="142"/>
      <c r="H73" s="143"/>
    </row>
    <row r="74" spans="1:8" s="15" customFormat="1" x14ac:dyDescent="0.25">
      <c r="A74" s="144"/>
      <c r="B74" s="145"/>
      <c r="C74" s="140"/>
      <c r="D74" s="141"/>
      <c r="E74" s="142"/>
      <c r="F74" s="142">
        <f t="shared" si="1"/>
        <v>0</v>
      </c>
      <c r="G74" s="142"/>
      <c r="H74" s="143"/>
    </row>
    <row r="75" spans="1:8" s="15" customFormat="1" x14ac:dyDescent="0.25">
      <c r="A75" s="144"/>
      <c r="B75" s="145"/>
      <c r="C75" s="140"/>
      <c r="D75" s="141"/>
      <c r="E75" s="142"/>
      <c r="F75" s="142">
        <f t="shared" si="1"/>
        <v>0</v>
      </c>
      <c r="G75" s="142"/>
      <c r="H75" s="143"/>
    </row>
    <row r="76" spans="1:8" s="15" customFormat="1" x14ac:dyDescent="0.25">
      <c r="A76" s="144"/>
      <c r="B76" s="145"/>
      <c r="C76" s="140"/>
      <c r="D76" s="141"/>
      <c r="E76" s="142"/>
      <c r="F76" s="142">
        <f t="shared" si="1"/>
        <v>0</v>
      </c>
      <c r="G76" s="142"/>
      <c r="H76" s="143"/>
    </row>
    <row r="77" spans="1:8" s="15" customFormat="1" x14ac:dyDescent="0.25">
      <c r="A77" s="144"/>
      <c r="B77" s="145"/>
      <c r="C77" s="140"/>
      <c r="D77" s="141"/>
      <c r="E77" s="142"/>
      <c r="F77" s="142">
        <f t="shared" si="1"/>
        <v>0</v>
      </c>
      <c r="G77" s="142"/>
      <c r="H77" s="143"/>
    </row>
    <row r="78" spans="1:8" s="15" customFormat="1" x14ac:dyDescent="0.25">
      <c r="A78" s="144"/>
      <c r="B78" s="145"/>
      <c r="C78" s="140"/>
      <c r="D78" s="141"/>
      <c r="E78" s="142"/>
      <c r="F78" s="142">
        <f t="shared" si="1"/>
        <v>0</v>
      </c>
      <c r="G78" s="142"/>
      <c r="H78" s="143"/>
    </row>
    <row r="79" spans="1:8" s="15" customFormat="1" x14ac:dyDescent="0.25">
      <c r="A79" s="144"/>
      <c r="B79" s="145"/>
      <c r="C79" s="140"/>
      <c r="D79" s="141"/>
      <c r="E79" s="142"/>
      <c r="F79" s="142">
        <f t="shared" si="1"/>
        <v>0</v>
      </c>
      <c r="G79" s="142"/>
      <c r="H79" s="143"/>
    </row>
    <row r="80" spans="1:8" s="15" customFormat="1" x14ac:dyDescent="0.25">
      <c r="A80" s="144"/>
      <c r="B80" s="145"/>
      <c r="C80" s="140"/>
      <c r="D80" s="141"/>
      <c r="E80" s="142"/>
      <c r="F80" s="142">
        <f t="shared" si="1"/>
        <v>0</v>
      </c>
      <c r="G80" s="142"/>
      <c r="H80" s="143"/>
    </row>
    <row r="81" spans="1:8" s="15" customFormat="1" x14ac:dyDescent="0.25">
      <c r="A81" s="144"/>
      <c r="B81" s="145"/>
      <c r="C81" s="140"/>
      <c r="D81" s="141"/>
      <c r="E81" s="142"/>
      <c r="F81" s="142">
        <f t="shared" si="1"/>
        <v>0</v>
      </c>
      <c r="G81" s="142"/>
      <c r="H81" s="143"/>
    </row>
    <row r="82" spans="1:8" s="15" customFormat="1" x14ac:dyDescent="0.25">
      <c r="A82" s="144"/>
      <c r="B82" s="145"/>
      <c r="C82" s="140"/>
      <c r="D82" s="141"/>
      <c r="E82" s="142"/>
      <c r="F82" s="142">
        <f t="shared" si="1"/>
        <v>0</v>
      </c>
      <c r="G82" s="142"/>
      <c r="H82" s="143"/>
    </row>
    <row r="83" spans="1:8" s="15" customFormat="1" x14ac:dyDescent="0.25">
      <c r="A83" s="144"/>
      <c r="B83" s="145"/>
      <c r="C83" s="140"/>
      <c r="D83" s="141"/>
      <c r="E83" s="142"/>
      <c r="F83" s="142">
        <f t="shared" si="1"/>
        <v>0</v>
      </c>
      <c r="G83" s="142"/>
      <c r="H83" s="143"/>
    </row>
    <row r="84" spans="1:8" x14ac:dyDescent="0.25">
      <c r="A84" s="144"/>
      <c r="B84" s="145"/>
      <c r="C84" s="140"/>
      <c r="D84" s="141"/>
      <c r="E84" s="142"/>
      <c r="F84" s="142">
        <f t="shared" si="1"/>
        <v>0</v>
      </c>
      <c r="G84" s="142"/>
      <c r="H84" s="143"/>
    </row>
    <row r="85" spans="1:8" x14ac:dyDescent="0.25">
      <c r="A85" s="144"/>
      <c r="B85" s="145"/>
      <c r="C85" s="140"/>
      <c r="D85" s="141"/>
      <c r="E85" s="142"/>
      <c r="F85" s="142">
        <f t="shared" si="1"/>
        <v>0</v>
      </c>
      <c r="G85" s="142"/>
      <c r="H85" s="143"/>
    </row>
    <row r="86" spans="1:8" x14ac:dyDescent="0.25">
      <c r="A86" s="144"/>
      <c r="B86" s="145"/>
      <c r="C86" s="140"/>
      <c r="D86" s="141"/>
      <c r="E86" s="142"/>
      <c r="F86" s="142">
        <f t="shared" si="1"/>
        <v>0</v>
      </c>
      <c r="G86" s="142"/>
      <c r="H86" s="143"/>
    </row>
    <row r="87" spans="1:8" x14ac:dyDescent="0.25">
      <c r="A87" s="144"/>
      <c r="B87" s="145"/>
      <c r="C87" s="140"/>
      <c r="D87" s="141"/>
      <c r="E87" s="142"/>
      <c r="F87" s="142">
        <f t="shared" si="1"/>
        <v>0</v>
      </c>
      <c r="G87" s="142"/>
      <c r="H87" s="143"/>
    </row>
    <row r="88" spans="1:8" x14ac:dyDescent="0.25">
      <c r="A88" s="144"/>
      <c r="B88" s="145"/>
      <c r="C88" s="140"/>
      <c r="D88" s="141"/>
      <c r="E88" s="142"/>
      <c r="F88" s="142">
        <f t="shared" si="1"/>
        <v>0</v>
      </c>
      <c r="G88" s="142"/>
      <c r="H88" s="143"/>
    </row>
    <row r="89" spans="1:8" x14ac:dyDescent="0.25">
      <c r="A89" s="144"/>
      <c r="B89" s="145"/>
      <c r="C89" s="140"/>
      <c r="D89" s="141"/>
      <c r="E89" s="142"/>
      <c r="F89" s="142">
        <f t="shared" si="1"/>
        <v>0</v>
      </c>
      <c r="G89" s="142"/>
      <c r="H89" s="143"/>
    </row>
    <row r="90" spans="1:8" x14ac:dyDescent="0.25">
      <c r="A90" s="144"/>
      <c r="B90" s="145"/>
      <c r="C90" s="140"/>
      <c r="D90" s="141"/>
      <c r="E90" s="142"/>
      <c r="F90" s="142">
        <f t="shared" si="1"/>
        <v>0</v>
      </c>
      <c r="G90" s="142"/>
      <c r="H90" s="143"/>
    </row>
    <row r="91" spans="1:8" x14ac:dyDescent="0.25">
      <c r="A91" s="144"/>
      <c r="B91" s="145"/>
      <c r="C91" s="140"/>
      <c r="D91" s="141"/>
      <c r="E91" s="142"/>
      <c r="F91" s="142">
        <f t="shared" si="1"/>
        <v>0</v>
      </c>
      <c r="G91" s="142"/>
      <c r="H91" s="143"/>
    </row>
    <row r="92" spans="1:8" x14ac:dyDescent="0.25">
      <c r="A92" s="144"/>
      <c r="B92" s="145"/>
      <c r="C92" s="140"/>
      <c r="D92" s="141"/>
      <c r="E92" s="142"/>
      <c r="F92" s="142">
        <f t="shared" si="1"/>
        <v>0</v>
      </c>
      <c r="G92" s="142"/>
      <c r="H92" s="143"/>
    </row>
    <row r="93" spans="1:8" x14ac:dyDescent="0.25">
      <c r="A93" s="144"/>
      <c r="B93" s="145"/>
      <c r="C93" s="140"/>
      <c r="D93" s="141"/>
      <c r="E93" s="142"/>
      <c r="F93" s="142">
        <f t="shared" si="1"/>
        <v>0</v>
      </c>
      <c r="G93" s="142"/>
      <c r="H93" s="143"/>
    </row>
    <row r="94" spans="1:8" x14ac:dyDescent="0.25">
      <c r="A94" s="144"/>
      <c r="B94" s="145"/>
      <c r="C94" s="140"/>
      <c r="D94" s="141"/>
      <c r="E94" s="142"/>
      <c r="F94" s="142">
        <f t="shared" si="1"/>
        <v>0</v>
      </c>
      <c r="G94" s="142"/>
      <c r="H94" s="143"/>
    </row>
    <row r="95" spans="1:8" x14ac:dyDescent="0.25">
      <c r="A95" s="144"/>
      <c r="B95" s="145"/>
      <c r="C95" s="140"/>
      <c r="D95" s="141"/>
      <c r="E95" s="142"/>
      <c r="F95" s="142">
        <f t="shared" si="1"/>
        <v>0</v>
      </c>
      <c r="G95" s="142"/>
      <c r="H95" s="143"/>
    </row>
    <row r="96" spans="1:8" x14ac:dyDescent="0.25">
      <c r="A96" s="144"/>
      <c r="B96" s="145"/>
      <c r="C96" s="140"/>
      <c r="D96" s="141"/>
      <c r="E96" s="142"/>
      <c r="F96" s="142">
        <f t="shared" si="1"/>
        <v>0</v>
      </c>
      <c r="G96" s="142"/>
      <c r="H96" s="143"/>
    </row>
    <row r="97" spans="1:8" x14ac:dyDescent="0.25">
      <c r="A97" s="144"/>
      <c r="B97" s="145"/>
      <c r="C97" s="140"/>
      <c r="D97" s="141"/>
      <c r="E97" s="142"/>
      <c r="F97" s="142">
        <f t="shared" si="1"/>
        <v>0</v>
      </c>
      <c r="G97" s="142"/>
      <c r="H97" s="143"/>
    </row>
    <row r="98" spans="1:8" x14ac:dyDescent="0.25">
      <c r="A98" s="144"/>
      <c r="B98" s="145"/>
      <c r="C98" s="140"/>
      <c r="D98" s="141"/>
      <c r="E98" s="142"/>
      <c r="F98" s="142">
        <f t="shared" si="1"/>
        <v>0</v>
      </c>
      <c r="G98" s="142"/>
      <c r="H98" s="143"/>
    </row>
    <row r="99" spans="1:8" x14ac:dyDescent="0.25">
      <c r="A99" s="144"/>
      <c r="B99" s="145"/>
      <c r="C99" s="140"/>
      <c r="D99" s="141"/>
      <c r="E99" s="142"/>
      <c r="F99" s="142">
        <f t="shared" si="1"/>
        <v>0</v>
      </c>
      <c r="G99" s="142"/>
      <c r="H99" s="143"/>
    </row>
    <row r="100" spans="1:8" x14ac:dyDescent="0.25">
      <c r="A100" s="144"/>
      <c r="B100" s="145"/>
      <c r="C100" s="140"/>
      <c r="D100" s="141"/>
      <c r="E100" s="142"/>
      <c r="F100" s="142">
        <f t="shared" si="1"/>
        <v>0</v>
      </c>
      <c r="G100" s="142"/>
      <c r="H100" s="143"/>
    </row>
    <row r="101" spans="1:8" x14ac:dyDescent="0.25">
      <c r="A101" s="144"/>
      <c r="B101" s="145"/>
      <c r="C101" s="140"/>
      <c r="D101" s="141"/>
      <c r="E101" s="142"/>
      <c r="F101" s="142">
        <f t="shared" si="1"/>
        <v>0</v>
      </c>
      <c r="G101" s="142"/>
      <c r="H101" s="143"/>
    </row>
    <row r="102" spans="1:8" x14ac:dyDescent="0.25">
      <c r="A102" s="144"/>
      <c r="B102" s="145"/>
      <c r="C102" s="140"/>
      <c r="D102" s="141"/>
      <c r="E102" s="142"/>
      <c r="F102" s="142">
        <f t="shared" si="1"/>
        <v>0</v>
      </c>
      <c r="G102" s="142"/>
      <c r="H102" s="143"/>
    </row>
    <row r="103" spans="1:8" x14ac:dyDescent="0.25">
      <c r="A103" s="144"/>
      <c r="B103" s="145"/>
      <c r="C103" s="140"/>
      <c r="D103" s="141"/>
      <c r="E103" s="142"/>
      <c r="F103" s="142">
        <f t="shared" si="1"/>
        <v>0</v>
      </c>
      <c r="G103" s="142"/>
      <c r="H103" s="143"/>
    </row>
    <row r="104" spans="1:8" x14ac:dyDescent="0.25">
      <c r="A104" s="144"/>
      <c r="B104" s="145"/>
      <c r="C104" s="140"/>
      <c r="D104" s="141"/>
      <c r="E104" s="142"/>
      <c r="F104" s="142">
        <f t="shared" si="1"/>
        <v>0</v>
      </c>
      <c r="G104" s="142"/>
      <c r="H104" s="143"/>
    </row>
    <row r="105" spans="1:8" x14ac:dyDescent="0.25">
      <c r="A105" s="144"/>
      <c r="B105" s="145"/>
      <c r="C105" s="140"/>
      <c r="D105" s="141"/>
      <c r="E105" s="142"/>
      <c r="F105" s="142">
        <f t="shared" si="1"/>
        <v>0</v>
      </c>
      <c r="G105" s="142"/>
      <c r="H105" s="143"/>
    </row>
    <row r="106" spans="1:8" x14ac:dyDescent="0.25">
      <c r="A106" s="144"/>
      <c r="B106" s="145"/>
      <c r="C106" s="140"/>
      <c r="D106" s="141"/>
      <c r="E106" s="142"/>
      <c r="F106" s="142">
        <f t="shared" si="1"/>
        <v>0</v>
      </c>
      <c r="G106" s="142"/>
      <c r="H106" s="143"/>
    </row>
    <row r="107" spans="1:8" x14ac:dyDescent="0.25">
      <c r="A107" s="235" t="str">
        <f>'Module Summary'!A141</f>
        <v>Subtotal - Expanded Modules</v>
      </c>
      <c r="B107" s="221"/>
      <c r="C107" s="260"/>
      <c r="D107" s="32">
        <f ca="1">SUM(D57:OFFSET(D107,-1,0))</f>
        <v>0</v>
      </c>
      <c r="E107" s="56" t="s">
        <v>20</v>
      </c>
      <c r="F107" s="56">
        <f ca="1">SUM(F57:OFFSET(F107,-1,0))</f>
        <v>0</v>
      </c>
      <c r="G107" s="56">
        <f ca="1">SUM(G57:OFFSET(G107,-1,0))</f>
        <v>0</v>
      </c>
      <c r="H107" s="27"/>
    </row>
    <row r="108" spans="1:8" ht="15.75" thickBot="1" x14ac:dyDescent="0.3">
      <c r="A108" s="261" t="str">
        <f>'Module Summary'!A142</f>
        <v xml:space="preserve">Grand Total - Core and Expanded </v>
      </c>
      <c r="B108" s="262"/>
      <c r="C108" s="263"/>
      <c r="D108" s="85">
        <f ca="1">SUM(D55,D107)</f>
        <v>0</v>
      </c>
      <c r="E108" s="57" t="s">
        <v>20</v>
      </c>
      <c r="F108" s="57">
        <f t="shared" ref="F108:G108" ca="1" si="2">SUM(F55,F107)</f>
        <v>0</v>
      </c>
      <c r="G108" s="57">
        <f t="shared" ca="1" si="2"/>
        <v>0</v>
      </c>
      <c r="H108" s="83"/>
    </row>
  </sheetData>
  <sheetProtection password="E125" sheet="1" objects="1" scenarios="1" formatRows="0"/>
  <protectedRanges>
    <protectedRange sqref="A5:E54 A57:E106 G57:H106 G5:H54" name="Range1"/>
  </protectedRanges>
  <mergeCells count="8">
    <mergeCell ref="A56:H56"/>
    <mergeCell ref="A55:C55"/>
    <mergeCell ref="A107:C107"/>
    <mergeCell ref="A108:C108"/>
    <mergeCell ref="A1:H1"/>
    <mergeCell ref="A2:B2"/>
    <mergeCell ref="C2:H2"/>
    <mergeCell ref="A4:H4"/>
  </mergeCells>
  <dataValidations count="1">
    <dataValidation type="decimal" operator="greaterThanOrEqual" allowBlank="1" showErrorMessage="1" errorTitle="Invalid Entry" error="Please enter numeric values only and type any text in the comments column." sqref="D5:E54 D57:E106 G57:G106 G5:G54">
      <formula1>0</formula1>
    </dataValidation>
  </dataValidations>
  <printOptions horizontalCentered="1"/>
  <pageMargins left="0.25" right="0.25" top="0.75" bottom="0.75" header="0.3" footer="0.3"/>
  <pageSetup scale="84" fitToHeight="0" orientation="landscape" r:id="rId1"/>
  <headerFooter>
    <oddHeader>&amp;C&amp;"-,Bold"City of Greenville, NC - ERP System Replacement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396" id="{15D969CF-2F38-447F-A4F2-0E728FA72136}">
            <xm:f>'Vendor Checklist'!$D$39='Vendor Checklist'!$AA$1</xm:f>
            <x14:dxf>
              <fill>
                <patternFill>
                  <bgColor rgb="FFFFFF00"/>
                </patternFill>
              </fill>
            </x14:dxf>
          </x14:cfRule>
          <xm:sqref>A5:E54 A57:E106 G5:H54 G57:H106</xm:sqref>
        </x14:conditionalFormatting>
        <x14:conditionalFormatting xmlns:xm="http://schemas.microsoft.com/office/excel/2006/main">
          <x14:cfRule type="expression" priority="400" id="{9E23B7DC-0ECB-4DB6-88A5-82DC6412A21B}">
            <xm:f>'Vendor Checklist'!$D$39='Vendor Checklist'!$AA$1</xm:f>
            <x14:dxf>
              <font>
                <color theme="0"/>
              </font>
            </x14:dxf>
          </x14:cfRule>
          <xm:sqref>C2:H2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539B"/>
    <pageSetUpPr fitToPage="1"/>
  </sheetPr>
  <dimension ref="A1:E108"/>
  <sheetViews>
    <sheetView zoomScaleNormal="100" workbookViewId="0">
      <pane ySplit="3" topLeftCell="A4" activePane="bottomLeft" state="frozen"/>
      <selection activeCell="B35" sqref="B35:C35"/>
      <selection pane="bottomLeft" activeCell="A5" sqref="A5"/>
    </sheetView>
  </sheetViews>
  <sheetFormatPr defaultRowHeight="15" x14ac:dyDescent="0.25"/>
  <cols>
    <col min="1" max="1" width="41.85546875" customWidth="1"/>
    <col min="2" max="4" width="12.7109375" customWidth="1"/>
    <col min="5" max="5" width="53.7109375" customWidth="1"/>
  </cols>
  <sheetData>
    <row r="1" spans="1:5" s="1" customFormat="1" ht="20.100000000000001" customHeight="1" x14ac:dyDescent="0.25">
      <c r="A1" s="226" t="str">
        <f>'Vendor Checklist'!D6</f>
        <v>Vendor Name</v>
      </c>
      <c r="B1" s="228"/>
      <c r="C1" s="228"/>
      <c r="D1" s="228"/>
      <c r="E1" s="229"/>
    </row>
    <row r="2" spans="1:5" s="1" customFormat="1" ht="30" customHeight="1" x14ac:dyDescent="0.25">
      <c r="A2" s="114" t="str">
        <f ca="1">MID(CELL("Filename",A1),SEARCH("]",CELL("Filename",A1),1)+1,100)</f>
        <v>Other Implementation Services</v>
      </c>
      <c r="B2" s="195" t="str">
        <f ca="1">"Please add any " &amp; A2 &amp; " proposed including the Estimated Hours and Hourly Rate."</f>
        <v>Please add any Other Implementation Services proposed including the Estimated Hours and Hourly Rate.</v>
      </c>
      <c r="C2" s="196"/>
      <c r="D2" s="196"/>
      <c r="E2" s="269"/>
    </row>
    <row r="3" spans="1:5" s="1" customFormat="1" ht="30" customHeight="1" x14ac:dyDescent="0.25">
      <c r="A3" s="11" t="s">
        <v>11</v>
      </c>
      <c r="B3" s="12" t="str">
        <f>'Module Summary'!F3</f>
        <v>Estimated
Hours</v>
      </c>
      <c r="C3" s="12" t="str">
        <f>'Module Summary'!G3</f>
        <v>Hourly
Rate</v>
      </c>
      <c r="D3" s="12" t="str">
        <f>'Module Summary'!H3</f>
        <v>Extended
Cost</v>
      </c>
      <c r="E3" s="21" t="s">
        <v>12</v>
      </c>
    </row>
    <row r="4" spans="1:5" s="1" customFormat="1" ht="15" customHeight="1" x14ac:dyDescent="0.25">
      <c r="A4" s="230" t="str">
        <f>'Module Summary'!A4</f>
        <v>Core Modules</v>
      </c>
      <c r="B4" s="218"/>
      <c r="C4" s="218"/>
      <c r="D4" s="218"/>
      <c r="E4" s="232"/>
    </row>
    <row r="5" spans="1:5" x14ac:dyDescent="0.25">
      <c r="A5" s="146" t="s">
        <v>31</v>
      </c>
      <c r="B5" s="132"/>
      <c r="C5" s="117"/>
      <c r="D5" s="117">
        <f>IF(ISNUMBER(B5*C5),B5*C5,"N/A")</f>
        <v>0</v>
      </c>
      <c r="E5" s="133" t="s">
        <v>10</v>
      </c>
    </row>
    <row r="6" spans="1:5" ht="30" x14ac:dyDescent="0.25">
      <c r="A6" s="146" t="s">
        <v>32</v>
      </c>
      <c r="B6" s="132"/>
      <c r="C6" s="117"/>
      <c r="D6" s="117">
        <f t="shared" ref="D6:D54" si="0">IF(ISNUMBER(B6*C6),B6*C6,"N/A")</f>
        <v>0</v>
      </c>
      <c r="E6" s="133" t="s">
        <v>10</v>
      </c>
    </row>
    <row r="7" spans="1:5" x14ac:dyDescent="0.25">
      <c r="A7" s="146" t="s">
        <v>33</v>
      </c>
      <c r="B7" s="132"/>
      <c r="C7" s="117"/>
      <c r="D7" s="117">
        <f t="shared" si="0"/>
        <v>0</v>
      </c>
      <c r="E7" s="133" t="s">
        <v>10</v>
      </c>
    </row>
    <row r="8" spans="1:5" x14ac:dyDescent="0.25">
      <c r="A8" s="146" t="s">
        <v>34</v>
      </c>
      <c r="B8" s="132"/>
      <c r="C8" s="117"/>
      <c r="D8" s="117">
        <f t="shared" si="0"/>
        <v>0</v>
      </c>
      <c r="E8" s="133" t="s">
        <v>10</v>
      </c>
    </row>
    <row r="9" spans="1:5" x14ac:dyDescent="0.25">
      <c r="A9" s="146" t="s">
        <v>35</v>
      </c>
      <c r="B9" s="132"/>
      <c r="C9" s="117"/>
      <c r="D9" s="117">
        <f t="shared" si="0"/>
        <v>0</v>
      </c>
      <c r="E9" s="133" t="s">
        <v>10</v>
      </c>
    </row>
    <row r="10" spans="1:5" x14ac:dyDescent="0.25">
      <c r="A10" s="150" t="s">
        <v>165</v>
      </c>
      <c r="B10" s="132"/>
      <c r="C10" s="117"/>
      <c r="D10" s="117">
        <f t="shared" si="0"/>
        <v>0</v>
      </c>
      <c r="E10" s="133" t="s">
        <v>10</v>
      </c>
    </row>
    <row r="11" spans="1:5" x14ac:dyDescent="0.25">
      <c r="A11" s="150" t="s">
        <v>37</v>
      </c>
      <c r="B11" s="132"/>
      <c r="C11" s="117"/>
      <c r="D11" s="117">
        <f t="shared" si="0"/>
        <v>0</v>
      </c>
      <c r="E11" s="133" t="s">
        <v>10</v>
      </c>
    </row>
    <row r="12" spans="1:5" x14ac:dyDescent="0.25">
      <c r="A12" s="150" t="s">
        <v>150</v>
      </c>
      <c r="B12" s="132"/>
      <c r="C12" s="117"/>
      <c r="D12" s="117">
        <f t="shared" si="0"/>
        <v>0</v>
      </c>
      <c r="E12" s="133" t="s">
        <v>10</v>
      </c>
    </row>
    <row r="13" spans="1:5" x14ac:dyDescent="0.25">
      <c r="A13" s="150" t="s">
        <v>38</v>
      </c>
      <c r="B13" s="132"/>
      <c r="C13" s="117"/>
      <c r="D13" s="117">
        <f t="shared" si="0"/>
        <v>0</v>
      </c>
      <c r="E13" s="133" t="s">
        <v>10</v>
      </c>
    </row>
    <row r="14" spans="1:5" x14ac:dyDescent="0.25">
      <c r="A14" s="150" t="s">
        <v>151</v>
      </c>
      <c r="B14" s="132"/>
      <c r="C14" s="117"/>
      <c r="D14" s="117">
        <f t="shared" si="0"/>
        <v>0</v>
      </c>
      <c r="E14" s="133" t="s">
        <v>10</v>
      </c>
    </row>
    <row r="15" spans="1:5" x14ac:dyDescent="0.25">
      <c r="A15" s="150"/>
      <c r="B15" s="132"/>
      <c r="C15" s="117"/>
      <c r="D15" s="117">
        <f t="shared" si="0"/>
        <v>0</v>
      </c>
      <c r="E15" s="133" t="s">
        <v>10</v>
      </c>
    </row>
    <row r="16" spans="1:5" x14ac:dyDescent="0.25">
      <c r="A16" s="146"/>
      <c r="B16" s="132"/>
      <c r="C16" s="117"/>
      <c r="D16" s="117">
        <f t="shared" si="0"/>
        <v>0</v>
      </c>
      <c r="E16" s="133" t="s">
        <v>10</v>
      </c>
    </row>
    <row r="17" spans="1:5" x14ac:dyDescent="0.25">
      <c r="A17" s="146"/>
      <c r="B17" s="132"/>
      <c r="C17" s="117"/>
      <c r="D17" s="117">
        <f t="shared" si="0"/>
        <v>0</v>
      </c>
      <c r="E17" s="133" t="s">
        <v>10</v>
      </c>
    </row>
    <row r="18" spans="1:5" x14ac:dyDescent="0.25">
      <c r="A18" s="146"/>
      <c r="B18" s="132"/>
      <c r="C18" s="117"/>
      <c r="D18" s="117">
        <f t="shared" si="0"/>
        <v>0</v>
      </c>
      <c r="E18" s="133" t="s">
        <v>10</v>
      </c>
    </row>
    <row r="19" spans="1:5" x14ac:dyDescent="0.25">
      <c r="A19" s="146"/>
      <c r="B19" s="132"/>
      <c r="C19" s="117"/>
      <c r="D19" s="117">
        <f t="shared" si="0"/>
        <v>0</v>
      </c>
      <c r="E19" s="133" t="s">
        <v>10</v>
      </c>
    </row>
    <row r="20" spans="1:5" x14ac:dyDescent="0.25">
      <c r="A20" s="146"/>
      <c r="B20" s="132"/>
      <c r="C20" s="117"/>
      <c r="D20" s="117">
        <f t="shared" si="0"/>
        <v>0</v>
      </c>
      <c r="E20" s="133" t="s">
        <v>10</v>
      </c>
    </row>
    <row r="21" spans="1:5" x14ac:dyDescent="0.25">
      <c r="A21" s="146"/>
      <c r="B21" s="132"/>
      <c r="C21" s="117"/>
      <c r="D21" s="117">
        <f t="shared" si="0"/>
        <v>0</v>
      </c>
      <c r="E21" s="133" t="s">
        <v>10</v>
      </c>
    </row>
    <row r="22" spans="1:5" x14ac:dyDescent="0.25">
      <c r="A22" s="146"/>
      <c r="B22" s="132"/>
      <c r="C22" s="117"/>
      <c r="D22" s="117">
        <f t="shared" si="0"/>
        <v>0</v>
      </c>
      <c r="E22" s="133" t="s">
        <v>10</v>
      </c>
    </row>
    <row r="23" spans="1:5" x14ac:dyDescent="0.25">
      <c r="A23" s="146"/>
      <c r="B23" s="132"/>
      <c r="C23" s="117"/>
      <c r="D23" s="117">
        <f t="shared" si="0"/>
        <v>0</v>
      </c>
      <c r="E23" s="133" t="s">
        <v>10</v>
      </c>
    </row>
    <row r="24" spans="1:5" x14ac:dyDescent="0.25">
      <c r="A24" s="146"/>
      <c r="B24" s="132"/>
      <c r="C24" s="117"/>
      <c r="D24" s="117">
        <f t="shared" si="0"/>
        <v>0</v>
      </c>
      <c r="E24" s="133" t="s">
        <v>10</v>
      </c>
    </row>
    <row r="25" spans="1:5" x14ac:dyDescent="0.25">
      <c r="A25" s="146"/>
      <c r="B25" s="132"/>
      <c r="C25" s="117"/>
      <c r="D25" s="117">
        <f t="shared" si="0"/>
        <v>0</v>
      </c>
      <c r="E25" s="133" t="s">
        <v>10</v>
      </c>
    </row>
    <row r="26" spans="1:5" x14ac:dyDescent="0.25">
      <c r="A26" s="146"/>
      <c r="B26" s="132"/>
      <c r="C26" s="117"/>
      <c r="D26" s="117">
        <f t="shared" si="0"/>
        <v>0</v>
      </c>
      <c r="E26" s="133" t="s">
        <v>10</v>
      </c>
    </row>
    <row r="27" spans="1:5" x14ac:dyDescent="0.25">
      <c r="A27" s="146"/>
      <c r="B27" s="132"/>
      <c r="C27" s="117"/>
      <c r="D27" s="117">
        <f t="shared" si="0"/>
        <v>0</v>
      </c>
      <c r="E27" s="133" t="s">
        <v>10</v>
      </c>
    </row>
    <row r="28" spans="1:5" x14ac:dyDescent="0.25">
      <c r="A28" s="146"/>
      <c r="B28" s="132"/>
      <c r="C28" s="117"/>
      <c r="D28" s="117">
        <f t="shared" si="0"/>
        <v>0</v>
      </c>
      <c r="E28" s="133" t="s">
        <v>10</v>
      </c>
    </row>
    <row r="29" spans="1:5" x14ac:dyDescent="0.25">
      <c r="A29" s="146"/>
      <c r="B29" s="132"/>
      <c r="C29" s="117"/>
      <c r="D29" s="117">
        <f t="shared" si="0"/>
        <v>0</v>
      </c>
      <c r="E29" s="133" t="s">
        <v>10</v>
      </c>
    </row>
    <row r="30" spans="1:5" x14ac:dyDescent="0.25">
      <c r="A30" s="146"/>
      <c r="B30" s="132"/>
      <c r="C30" s="117"/>
      <c r="D30" s="117">
        <f t="shared" si="0"/>
        <v>0</v>
      </c>
      <c r="E30" s="133" t="s">
        <v>10</v>
      </c>
    </row>
    <row r="31" spans="1:5" x14ac:dyDescent="0.25">
      <c r="A31" s="146"/>
      <c r="B31" s="132"/>
      <c r="C31" s="117"/>
      <c r="D31" s="117">
        <f t="shared" si="0"/>
        <v>0</v>
      </c>
      <c r="E31" s="133" t="s">
        <v>10</v>
      </c>
    </row>
    <row r="32" spans="1:5" x14ac:dyDescent="0.25">
      <c r="A32" s="146"/>
      <c r="B32" s="132"/>
      <c r="C32" s="117"/>
      <c r="D32" s="117">
        <f t="shared" si="0"/>
        <v>0</v>
      </c>
      <c r="E32" s="133" t="s">
        <v>10</v>
      </c>
    </row>
    <row r="33" spans="1:5" x14ac:dyDescent="0.25">
      <c r="A33" s="146"/>
      <c r="B33" s="132"/>
      <c r="C33" s="117"/>
      <c r="D33" s="117">
        <f t="shared" si="0"/>
        <v>0</v>
      </c>
      <c r="E33" s="133" t="s">
        <v>10</v>
      </c>
    </row>
    <row r="34" spans="1:5" x14ac:dyDescent="0.25">
      <c r="A34" s="146"/>
      <c r="B34" s="132"/>
      <c r="C34" s="117"/>
      <c r="D34" s="117">
        <f t="shared" si="0"/>
        <v>0</v>
      </c>
      <c r="E34" s="133" t="s">
        <v>10</v>
      </c>
    </row>
    <row r="35" spans="1:5" x14ac:dyDescent="0.25">
      <c r="A35" s="146"/>
      <c r="B35" s="132"/>
      <c r="C35" s="117"/>
      <c r="D35" s="117">
        <f t="shared" si="0"/>
        <v>0</v>
      </c>
      <c r="E35" s="133" t="s">
        <v>10</v>
      </c>
    </row>
    <row r="36" spans="1:5" x14ac:dyDescent="0.25">
      <c r="A36" s="146"/>
      <c r="B36" s="132"/>
      <c r="C36" s="117"/>
      <c r="D36" s="117">
        <f t="shared" si="0"/>
        <v>0</v>
      </c>
      <c r="E36" s="133" t="s">
        <v>10</v>
      </c>
    </row>
    <row r="37" spans="1:5" x14ac:dyDescent="0.25">
      <c r="A37" s="146"/>
      <c r="B37" s="132"/>
      <c r="C37" s="117"/>
      <c r="D37" s="117">
        <f t="shared" si="0"/>
        <v>0</v>
      </c>
      <c r="E37" s="133" t="s">
        <v>10</v>
      </c>
    </row>
    <row r="38" spans="1:5" x14ac:dyDescent="0.25">
      <c r="A38" s="146"/>
      <c r="B38" s="132"/>
      <c r="C38" s="117"/>
      <c r="D38" s="117">
        <f t="shared" si="0"/>
        <v>0</v>
      </c>
      <c r="E38" s="133" t="s">
        <v>10</v>
      </c>
    </row>
    <row r="39" spans="1:5" x14ac:dyDescent="0.25">
      <c r="A39" s="146"/>
      <c r="B39" s="132"/>
      <c r="C39" s="117"/>
      <c r="D39" s="117">
        <f t="shared" si="0"/>
        <v>0</v>
      </c>
      <c r="E39" s="133" t="s">
        <v>10</v>
      </c>
    </row>
    <row r="40" spans="1:5" x14ac:dyDescent="0.25">
      <c r="A40" s="146"/>
      <c r="B40" s="132"/>
      <c r="C40" s="117"/>
      <c r="D40" s="117">
        <f t="shared" si="0"/>
        <v>0</v>
      </c>
      <c r="E40" s="133" t="s">
        <v>10</v>
      </c>
    </row>
    <row r="41" spans="1:5" x14ac:dyDescent="0.25">
      <c r="A41" s="146"/>
      <c r="B41" s="132"/>
      <c r="C41" s="117"/>
      <c r="D41" s="117">
        <f t="shared" si="0"/>
        <v>0</v>
      </c>
      <c r="E41" s="133" t="s">
        <v>10</v>
      </c>
    </row>
    <row r="42" spans="1:5" x14ac:dyDescent="0.25">
      <c r="A42" s="146"/>
      <c r="B42" s="132"/>
      <c r="C42" s="117"/>
      <c r="D42" s="117">
        <f t="shared" si="0"/>
        <v>0</v>
      </c>
      <c r="E42" s="133" t="s">
        <v>10</v>
      </c>
    </row>
    <row r="43" spans="1:5" x14ac:dyDescent="0.25">
      <c r="A43" s="146"/>
      <c r="B43" s="132"/>
      <c r="C43" s="117"/>
      <c r="D43" s="117">
        <f t="shared" si="0"/>
        <v>0</v>
      </c>
      <c r="E43" s="133" t="s">
        <v>10</v>
      </c>
    </row>
    <row r="44" spans="1:5" x14ac:dyDescent="0.25">
      <c r="A44" s="146"/>
      <c r="B44" s="132"/>
      <c r="C44" s="117"/>
      <c r="D44" s="117">
        <f t="shared" si="0"/>
        <v>0</v>
      </c>
      <c r="E44" s="133" t="s">
        <v>10</v>
      </c>
    </row>
    <row r="45" spans="1:5" x14ac:dyDescent="0.25">
      <c r="A45" s="146"/>
      <c r="B45" s="132"/>
      <c r="C45" s="117"/>
      <c r="D45" s="117">
        <f t="shared" si="0"/>
        <v>0</v>
      </c>
      <c r="E45" s="133" t="s">
        <v>10</v>
      </c>
    </row>
    <row r="46" spans="1:5" x14ac:dyDescent="0.25">
      <c r="A46" s="146"/>
      <c r="B46" s="132"/>
      <c r="C46" s="117"/>
      <c r="D46" s="117">
        <f t="shared" si="0"/>
        <v>0</v>
      </c>
      <c r="E46" s="133" t="s">
        <v>10</v>
      </c>
    </row>
    <row r="47" spans="1:5" x14ac:dyDescent="0.25">
      <c r="A47" s="146"/>
      <c r="B47" s="132"/>
      <c r="C47" s="117"/>
      <c r="D47" s="117">
        <f t="shared" si="0"/>
        <v>0</v>
      </c>
      <c r="E47" s="133" t="s">
        <v>10</v>
      </c>
    </row>
    <row r="48" spans="1:5" x14ac:dyDescent="0.25">
      <c r="A48" s="146"/>
      <c r="B48" s="132"/>
      <c r="C48" s="117"/>
      <c r="D48" s="117">
        <f t="shared" si="0"/>
        <v>0</v>
      </c>
      <c r="E48" s="133" t="s">
        <v>10</v>
      </c>
    </row>
    <row r="49" spans="1:5" x14ac:dyDescent="0.25">
      <c r="A49" s="146"/>
      <c r="B49" s="132"/>
      <c r="C49" s="117"/>
      <c r="D49" s="117">
        <f t="shared" si="0"/>
        <v>0</v>
      </c>
      <c r="E49" s="133" t="s">
        <v>10</v>
      </c>
    </row>
    <row r="50" spans="1:5" x14ac:dyDescent="0.25">
      <c r="A50" s="146"/>
      <c r="B50" s="132"/>
      <c r="C50" s="117"/>
      <c r="D50" s="117">
        <f t="shared" si="0"/>
        <v>0</v>
      </c>
      <c r="E50" s="133" t="s">
        <v>10</v>
      </c>
    </row>
    <row r="51" spans="1:5" x14ac:dyDescent="0.25">
      <c r="A51" s="146"/>
      <c r="B51" s="132"/>
      <c r="C51" s="117"/>
      <c r="D51" s="117">
        <f t="shared" si="0"/>
        <v>0</v>
      </c>
      <c r="E51" s="133" t="s">
        <v>10</v>
      </c>
    </row>
    <row r="52" spans="1:5" x14ac:dyDescent="0.25">
      <c r="A52" s="146"/>
      <c r="B52" s="132"/>
      <c r="C52" s="117"/>
      <c r="D52" s="117">
        <f t="shared" si="0"/>
        <v>0</v>
      </c>
      <c r="E52" s="133" t="s">
        <v>10</v>
      </c>
    </row>
    <row r="53" spans="1:5" x14ac:dyDescent="0.25">
      <c r="A53" s="146"/>
      <c r="B53" s="132"/>
      <c r="C53" s="117"/>
      <c r="D53" s="117">
        <f t="shared" si="0"/>
        <v>0</v>
      </c>
      <c r="E53" s="133" t="s">
        <v>10</v>
      </c>
    </row>
    <row r="54" spans="1:5" x14ac:dyDescent="0.25">
      <c r="A54" s="146"/>
      <c r="B54" s="132"/>
      <c r="C54" s="117"/>
      <c r="D54" s="117">
        <f t="shared" si="0"/>
        <v>0</v>
      </c>
      <c r="E54" s="133" t="s">
        <v>10</v>
      </c>
    </row>
    <row r="55" spans="1:5" x14ac:dyDescent="0.25">
      <c r="A55" s="24" t="str">
        <f>'Module Summary'!A74</f>
        <v>Subtotal - Core Modules</v>
      </c>
      <c r="B55" s="35">
        <f ca="1">SUM(B5:OFFSET(B55,-1,0))</f>
        <v>0</v>
      </c>
      <c r="C55" s="2" t="s">
        <v>20</v>
      </c>
      <c r="D55" s="58">
        <f ca="1">SUM(D5:OFFSET(D55,-1,0))</f>
        <v>0</v>
      </c>
      <c r="E55" s="87"/>
    </row>
    <row r="56" spans="1:5" x14ac:dyDescent="0.25">
      <c r="A56" s="235" t="str">
        <f>'Module Summary'!A75</f>
        <v>Expanded Modules</v>
      </c>
      <c r="B56" s="221"/>
      <c r="C56" s="221"/>
      <c r="D56" s="221"/>
      <c r="E56" s="236"/>
    </row>
    <row r="57" spans="1:5" x14ac:dyDescent="0.25">
      <c r="A57" s="146" t="s">
        <v>31</v>
      </c>
      <c r="B57" s="132"/>
      <c r="C57" s="117"/>
      <c r="D57" s="117">
        <f>IF(ISNUMBER(B57*C57),B57*C57,"N/A")</f>
        <v>0</v>
      </c>
      <c r="E57" s="133" t="s">
        <v>10</v>
      </c>
    </row>
    <row r="58" spans="1:5" ht="30" x14ac:dyDescent="0.25">
      <c r="A58" s="146" t="s">
        <v>32</v>
      </c>
      <c r="B58" s="132"/>
      <c r="C58" s="117"/>
      <c r="D58" s="117">
        <f t="shared" ref="D58:D106" si="1">IF(ISNUMBER(B58*C58),B58*C58,"N/A")</f>
        <v>0</v>
      </c>
      <c r="E58" s="133" t="s">
        <v>10</v>
      </c>
    </row>
    <row r="59" spans="1:5" x14ac:dyDescent="0.25">
      <c r="A59" s="146" t="s">
        <v>33</v>
      </c>
      <c r="B59" s="132"/>
      <c r="C59" s="117"/>
      <c r="D59" s="117">
        <f t="shared" si="1"/>
        <v>0</v>
      </c>
      <c r="E59" s="133" t="s">
        <v>10</v>
      </c>
    </row>
    <row r="60" spans="1:5" x14ac:dyDescent="0.25">
      <c r="A60" s="146" t="s">
        <v>34</v>
      </c>
      <c r="B60" s="132"/>
      <c r="C60" s="117"/>
      <c r="D60" s="117">
        <f t="shared" si="1"/>
        <v>0</v>
      </c>
      <c r="E60" s="133" t="s">
        <v>10</v>
      </c>
    </row>
    <row r="61" spans="1:5" x14ac:dyDescent="0.25">
      <c r="A61" s="146" t="s">
        <v>35</v>
      </c>
      <c r="B61" s="132"/>
      <c r="C61" s="117"/>
      <c r="D61" s="117">
        <f t="shared" si="1"/>
        <v>0</v>
      </c>
      <c r="E61" s="133" t="s">
        <v>10</v>
      </c>
    </row>
    <row r="62" spans="1:5" x14ac:dyDescent="0.25">
      <c r="A62" s="146" t="s">
        <v>36</v>
      </c>
      <c r="B62" s="132"/>
      <c r="C62" s="117"/>
      <c r="D62" s="117">
        <f t="shared" si="1"/>
        <v>0</v>
      </c>
      <c r="E62" s="133" t="s">
        <v>10</v>
      </c>
    </row>
    <row r="63" spans="1:5" x14ac:dyDescent="0.25">
      <c r="A63" s="146" t="s">
        <v>165</v>
      </c>
      <c r="B63" s="132"/>
      <c r="C63" s="117"/>
      <c r="D63" s="117">
        <f t="shared" si="1"/>
        <v>0</v>
      </c>
      <c r="E63" s="133" t="s">
        <v>10</v>
      </c>
    </row>
    <row r="64" spans="1:5" x14ac:dyDescent="0.25">
      <c r="A64" s="150" t="s">
        <v>37</v>
      </c>
      <c r="B64" s="132"/>
      <c r="C64" s="117"/>
      <c r="D64" s="117">
        <f t="shared" si="1"/>
        <v>0</v>
      </c>
      <c r="E64" s="133" t="s">
        <v>10</v>
      </c>
    </row>
    <row r="65" spans="1:5" x14ac:dyDescent="0.25">
      <c r="A65" s="150" t="s">
        <v>150</v>
      </c>
      <c r="B65" s="132"/>
      <c r="C65" s="117"/>
      <c r="D65" s="117">
        <f t="shared" si="1"/>
        <v>0</v>
      </c>
      <c r="E65" s="133" t="s">
        <v>10</v>
      </c>
    </row>
    <row r="66" spans="1:5" x14ac:dyDescent="0.25">
      <c r="A66" s="150" t="s">
        <v>38</v>
      </c>
      <c r="B66" s="132"/>
      <c r="C66" s="117"/>
      <c r="D66" s="117">
        <f t="shared" si="1"/>
        <v>0</v>
      </c>
      <c r="E66" s="133" t="s">
        <v>10</v>
      </c>
    </row>
    <row r="67" spans="1:5" x14ac:dyDescent="0.25">
      <c r="A67" s="150" t="s">
        <v>151</v>
      </c>
      <c r="B67" s="132"/>
      <c r="C67" s="117"/>
      <c r="D67" s="117">
        <f t="shared" si="1"/>
        <v>0</v>
      </c>
      <c r="E67" s="133" t="s">
        <v>10</v>
      </c>
    </row>
    <row r="68" spans="1:5" x14ac:dyDescent="0.25">
      <c r="A68" s="146"/>
      <c r="B68" s="132"/>
      <c r="C68" s="117"/>
      <c r="D68" s="117">
        <f t="shared" si="1"/>
        <v>0</v>
      </c>
      <c r="E68" s="133" t="s">
        <v>10</v>
      </c>
    </row>
    <row r="69" spans="1:5" x14ac:dyDescent="0.25">
      <c r="A69" s="146"/>
      <c r="B69" s="132"/>
      <c r="C69" s="117"/>
      <c r="D69" s="117">
        <f t="shared" si="1"/>
        <v>0</v>
      </c>
      <c r="E69" s="133" t="s">
        <v>10</v>
      </c>
    </row>
    <row r="70" spans="1:5" x14ac:dyDescent="0.25">
      <c r="A70" s="146"/>
      <c r="B70" s="132"/>
      <c r="C70" s="117"/>
      <c r="D70" s="117">
        <f t="shared" si="1"/>
        <v>0</v>
      </c>
      <c r="E70" s="133" t="s">
        <v>10</v>
      </c>
    </row>
    <row r="71" spans="1:5" x14ac:dyDescent="0.25">
      <c r="A71" s="146"/>
      <c r="B71" s="132"/>
      <c r="C71" s="117"/>
      <c r="D71" s="117">
        <f t="shared" si="1"/>
        <v>0</v>
      </c>
      <c r="E71" s="133" t="s">
        <v>10</v>
      </c>
    </row>
    <row r="72" spans="1:5" x14ac:dyDescent="0.25">
      <c r="A72" s="146"/>
      <c r="B72" s="132"/>
      <c r="C72" s="117"/>
      <c r="D72" s="117">
        <f t="shared" si="1"/>
        <v>0</v>
      </c>
      <c r="E72" s="133" t="s">
        <v>10</v>
      </c>
    </row>
    <row r="73" spans="1:5" x14ac:dyDescent="0.25">
      <c r="A73" s="146"/>
      <c r="B73" s="132"/>
      <c r="C73" s="117"/>
      <c r="D73" s="117">
        <f t="shared" si="1"/>
        <v>0</v>
      </c>
      <c r="E73" s="133" t="s">
        <v>10</v>
      </c>
    </row>
    <row r="74" spans="1:5" x14ac:dyDescent="0.25">
      <c r="A74" s="146"/>
      <c r="B74" s="132"/>
      <c r="C74" s="117"/>
      <c r="D74" s="117">
        <f t="shared" si="1"/>
        <v>0</v>
      </c>
      <c r="E74" s="133" t="s">
        <v>10</v>
      </c>
    </row>
    <row r="75" spans="1:5" x14ac:dyDescent="0.25">
      <c r="A75" s="146"/>
      <c r="B75" s="132"/>
      <c r="C75" s="117"/>
      <c r="D75" s="117">
        <f t="shared" si="1"/>
        <v>0</v>
      </c>
      <c r="E75" s="133" t="s">
        <v>10</v>
      </c>
    </row>
    <row r="76" spans="1:5" x14ac:dyDescent="0.25">
      <c r="A76" s="146"/>
      <c r="B76" s="132"/>
      <c r="C76" s="117"/>
      <c r="D76" s="117">
        <f t="shared" si="1"/>
        <v>0</v>
      </c>
      <c r="E76" s="133" t="s">
        <v>10</v>
      </c>
    </row>
    <row r="77" spans="1:5" x14ac:dyDescent="0.25">
      <c r="A77" s="146"/>
      <c r="B77" s="132"/>
      <c r="C77" s="117"/>
      <c r="D77" s="117">
        <f t="shared" si="1"/>
        <v>0</v>
      </c>
      <c r="E77" s="133" t="s">
        <v>10</v>
      </c>
    </row>
    <row r="78" spans="1:5" x14ac:dyDescent="0.25">
      <c r="A78" s="146"/>
      <c r="B78" s="132"/>
      <c r="C78" s="117"/>
      <c r="D78" s="117">
        <f t="shared" si="1"/>
        <v>0</v>
      </c>
      <c r="E78" s="133" t="s">
        <v>10</v>
      </c>
    </row>
    <row r="79" spans="1:5" x14ac:dyDescent="0.25">
      <c r="A79" s="146"/>
      <c r="B79" s="132"/>
      <c r="C79" s="117"/>
      <c r="D79" s="117">
        <f t="shared" si="1"/>
        <v>0</v>
      </c>
      <c r="E79" s="133" t="s">
        <v>10</v>
      </c>
    </row>
    <row r="80" spans="1:5" x14ac:dyDescent="0.25">
      <c r="A80" s="146"/>
      <c r="B80" s="132"/>
      <c r="C80" s="117"/>
      <c r="D80" s="117">
        <f t="shared" si="1"/>
        <v>0</v>
      </c>
      <c r="E80" s="133" t="s">
        <v>10</v>
      </c>
    </row>
    <row r="81" spans="1:5" x14ac:dyDescent="0.25">
      <c r="A81" s="146"/>
      <c r="B81" s="132"/>
      <c r="C81" s="117"/>
      <c r="D81" s="117">
        <f t="shared" si="1"/>
        <v>0</v>
      </c>
      <c r="E81" s="133" t="s">
        <v>10</v>
      </c>
    </row>
    <row r="82" spans="1:5" x14ac:dyDescent="0.25">
      <c r="A82" s="146"/>
      <c r="B82" s="132"/>
      <c r="C82" s="117"/>
      <c r="D82" s="117">
        <f t="shared" si="1"/>
        <v>0</v>
      </c>
      <c r="E82" s="133" t="s">
        <v>10</v>
      </c>
    </row>
    <row r="83" spans="1:5" x14ac:dyDescent="0.25">
      <c r="A83" s="146"/>
      <c r="B83" s="132"/>
      <c r="C83" s="117"/>
      <c r="D83" s="117">
        <f t="shared" si="1"/>
        <v>0</v>
      </c>
      <c r="E83" s="133" t="s">
        <v>10</v>
      </c>
    </row>
    <row r="84" spans="1:5" x14ac:dyDescent="0.25">
      <c r="A84" s="146"/>
      <c r="B84" s="132"/>
      <c r="C84" s="117"/>
      <c r="D84" s="117">
        <f t="shared" si="1"/>
        <v>0</v>
      </c>
      <c r="E84" s="133" t="s">
        <v>10</v>
      </c>
    </row>
    <row r="85" spans="1:5" x14ac:dyDescent="0.25">
      <c r="A85" s="146"/>
      <c r="B85" s="132"/>
      <c r="C85" s="117"/>
      <c r="D85" s="117">
        <f t="shared" si="1"/>
        <v>0</v>
      </c>
      <c r="E85" s="133" t="s">
        <v>10</v>
      </c>
    </row>
    <row r="86" spans="1:5" x14ac:dyDescent="0.25">
      <c r="A86" s="146"/>
      <c r="B86" s="132"/>
      <c r="C86" s="117"/>
      <c r="D86" s="117">
        <f t="shared" si="1"/>
        <v>0</v>
      </c>
      <c r="E86" s="133" t="s">
        <v>10</v>
      </c>
    </row>
    <row r="87" spans="1:5" x14ac:dyDescent="0.25">
      <c r="A87" s="146"/>
      <c r="B87" s="132"/>
      <c r="C87" s="117"/>
      <c r="D87" s="117">
        <f t="shared" si="1"/>
        <v>0</v>
      </c>
      <c r="E87" s="133" t="s">
        <v>10</v>
      </c>
    </row>
    <row r="88" spans="1:5" x14ac:dyDescent="0.25">
      <c r="A88" s="146"/>
      <c r="B88" s="132"/>
      <c r="C88" s="117"/>
      <c r="D88" s="117">
        <f t="shared" si="1"/>
        <v>0</v>
      </c>
      <c r="E88" s="133" t="s">
        <v>10</v>
      </c>
    </row>
    <row r="89" spans="1:5" x14ac:dyDescent="0.25">
      <c r="A89" s="146"/>
      <c r="B89" s="132"/>
      <c r="C89" s="117"/>
      <c r="D89" s="117">
        <f t="shared" si="1"/>
        <v>0</v>
      </c>
      <c r="E89" s="133" t="s">
        <v>10</v>
      </c>
    </row>
    <row r="90" spans="1:5" x14ac:dyDescent="0.25">
      <c r="A90" s="146"/>
      <c r="B90" s="132"/>
      <c r="C90" s="117"/>
      <c r="D90" s="117">
        <f t="shared" si="1"/>
        <v>0</v>
      </c>
      <c r="E90" s="133" t="s">
        <v>10</v>
      </c>
    </row>
    <row r="91" spans="1:5" x14ac:dyDescent="0.25">
      <c r="A91" s="146"/>
      <c r="B91" s="132"/>
      <c r="C91" s="117"/>
      <c r="D91" s="117">
        <f t="shared" si="1"/>
        <v>0</v>
      </c>
      <c r="E91" s="133" t="s">
        <v>10</v>
      </c>
    </row>
    <row r="92" spans="1:5" x14ac:dyDescent="0.25">
      <c r="A92" s="146"/>
      <c r="B92" s="132"/>
      <c r="C92" s="117"/>
      <c r="D92" s="117">
        <f t="shared" si="1"/>
        <v>0</v>
      </c>
      <c r="E92" s="133" t="s">
        <v>10</v>
      </c>
    </row>
    <row r="93" spans="1:5" x14ac:dyDescent="0.25">
      <c r="A93" s="146"/>
      <c r="B93" s="132"/>
      <c r="C93" s="117"/>
      <c r="D93" s="117">
        <f t="shared" si="1"/>
        <v>0</v>
      </c>
      <c r="E93" s="133" t="s">
        <v>10</v>
      </c>
    </row>
    <row r="94" spans="1:5" x14ac:dyDescent="0.25">
      <c r="A94" s="146"/>
      <c r="B94" s="132"/>
      <c r="C94" s="117"/>
      <c r="D94" s="117">
        <f t="shared" si="1"/>
        <v>0</v>
      </c>
      <c r="E94" s="133" t="s">
        <v>10</v>
      </c>
    </row>
    <row r="95" spans="1:5" x14ac:dyDescent="0.25">
      <c r="A95" s="146"/>
      <c r="B95" s="132"/>
      <c r="C95" s="117"/>
      <c r="D95" s="117">
        <f t="shared" si="1"/>
        <v>0</v>
      </c>
      <c r="E95" s="133" t="s">
        <v>10</v>
      </c>
    </row>
    <row r="96" spans="1:5" x14ac:dyDescent="0.25">
      <c r="A96" s="146"/>
      <c r="B96" s="132"/>
      <c r="C96" s="117"/>
      <c r="D96" s="117">
        <f t="shared" si="1"/>
        <v>0</v>
      </c>
      <c r="E96" s="133" t="s">
        <v>10</v>
      </c>
    </row>
    <row r="97" spans="1:5" x14ac:dyDescent="0.25">
      <c r="A97" s="146"/>
      <c r="B97" s="132"/>
      <c r="C97" s="117"/>
      <c r="D97" s="117">
        <f t="shared" si="1"/>
        <v>0</v>
      </c>
      <c r="E97" s="133" t="s">
        <v>10</v>
      </c>
    </row>
    <row r="98" spans="1:5" x14ac:dyDescent="0.25">
      <c r="A98" s="146"/>
      <c r="B98" s="132"/>
      <c r="C98" s="117"/>
      <c r="D98" s="117">
        <f t="shared" si="1"/>
        <v>0</v>
      </c>
      <c r="E98" s="133" t="s">
        <v>10</v>
      </c>
    </row>
    <row r="99" spans="1:5" x14ac:dyDescent="0.25">
      <c r="A99" s="146"/>
      <c r="B99" s="132"/>
      <c r="C99" s="117"/>
      <c r="D99" s="117">
        <f t="shared" si="1"/>
        <v>0</v>
      </c>
      <c r="E99" s="133" t="s">
        <v>10</v>
      </c>
    </row>
    <row r="100" spans="1:5" x14ac:dyDescent="0.25">
      <c r="A100" s="146"/>
      <c r="B100" s="132"/>
      <c r="C100" s="117"/>
      <c r="D100" s="117">
        <f t="shared" si="1"/>
        <v>0</v>
      </c>
      <c r="E100" s="133" t="s">
        <v>10</v>
      </c>
    </row>
    <row r="101" spans="1:5" x14ac:dyDescent="0.25">
      <c r="A101" s="146"/>
      <c r="B101" s="132"/>
      <c r="C101" s="117"/>
      <c r="D101" s="117">
        <f t="shared" si="1"/>
        <v>0</v>
      </c>
      <c r="E101" s="133" t="s">
        <v>10</v>
      </c>
    </row>
    <row r="102" spans="1:5" x14ac:dyDescent="0.25">
      <c r="A102" s="146"/>
      <c r="B102" s="132"/>
      <c r="C102" s="117"/>
      <c r="D102" s="117">
        <f t="shared" si="1"/>
        <v>0</v>
      </c>
      <c r="E102" s="133" t="s">
        <v>10</v>
      </c>
    </row>
    <row r="103" spans="1:5" x14ac:dyDescent="0.25">
      <c r="A103" s="146"/>
      <c r="B103" s="132"/>
      <c r="C103" s="117"/>
      <c r="D103" s="117">
        <f t="shared" si="1"/>
        <v>0</v>
      </c>
      <c r="E103" s="133" t="s">
        <v>10</v>
      </c>
    </row>
    <row r="104" spans="1:5" x14ac:dyDescent="0.25">
      <c r="A104" s="146"/>
      <c r="B104" s="132"/>
      <c r="C104" s="117"/>
      <c r="D104" s="117">
        <f t="shared" si="1"/>
        <v>0</v>
      </c>
      <c r="E104" s="133" t="s">
        <v>10</v>
      </c>
    </row>
    <row r="105" spans="1:5" x14ac:dyDescent="0.25">
      <c r="A105" s="146"/>
      <c r="B105" s="132"/>
      <c r="C105" s="117"/>
      <c r="D105" s="117">
        <f t="shared" si="1"/>
        <v>0</v>
      </c>
      <c r="E105" s="133" t="s">
        <v>10</v>
      </c>
    </row>
    <row r="106" spans="1:5" x14ac:dyDescent="0.25">
      <c r="A106" s="146"/>
      <c r="B106" s="132"/>
      <c r="C106" s="117"/>
      <c r="D106" s="117">
        <f t="shared" si="1"/>
        <v>0</v>
      </c>
      <c r="E106" s="133" t="s">
        <v>10</v>
      </c>
    </row>
    <row r="107" spans="1:5" x14ac:dyDescent="0.25">
      <c r="A107" s="23" t="str">
        <f>'Module Summary'!A141</f>
        <v>Subtotal - Expanded Modules</v>
      </c>
      <c r="B107" s="53">
        <f ca="1">SUM(B57:OFFSET(B107,-1,0))</f>
        <v>0</v>
      </c>
      <c r="C107" s="59" t="s">
        <v>20</v>
      </c>
      <c r="D107" s="59">
        <f ca="1">SUM(D57:OFFSET(D107,-1,0))</f>
        <v>0</v>
      </c>
      <c r="E107" s="88"/>
    </row>
    <row r="108" spans="1:5" s="1" customFormat="1" ht="15.75" thickBot="1" x14ac:dyDescent="0.3">
      <c r="A108" s="3" t="str">
        <f>'Module Summary'!A142</f>
        <v xml:space="preserve">Grand Total - Core and Expanded </v>
      </c>
      <c r="B108" s="85">
        <f ca="1">SUM(B55,B107)</f>
        <v>0</v>
      </c>
      <c r="C108" s="57" t="s">
        <v>20</v>
      </c>
      <c r="D108" s="57">
        <f ca="1">SUM(D55,D107)</f>
        <v>0</v>
      </c>
      <c r="E108" s="89"/>
    </row>
  </sheetData>
  <sheetProtection password="E125" sheet="1" objects="1" scenarios="1" formatRows="0"/>
  <protectedRanges>
    <protectedRange sqref="A5:C54 E57:E106 E5:E54 A57:C106" name="Range1"/>
  </protectedRanges>
  <mergeCells count="4">
    <mergeCell ref="A1:E1"/>
    <mergeCell ref="A4:E4"/>
    <mergeCell ref="B2:E2"/>
    <mergeCell ref="A56:E56"/>
  </mergeCells>
  <dataValidations count="1">
    <dataValidation type="decimal" operator="greaterThanOrEqual" allowBlank="1" showErrorMessage="1" errorTitle="Invalid Entry" error="Please enter numeric values only and type any text in the comments column." sqref="B5:C54 B57:C106">
      <formula1>0</formula1>
    </dataValidation>
  </dataValidations>
  <printOptions horizontalCentered="1"/>
  <pageMargins left="0.25" right="0.25" top="0.75" bottom="0.75" header="0.3" footer="0.3"/>
  <pageSetup fitToHeight="0" orientation="landscape" r:id="rId1"/>
  <headerFooter>
    <oddHeader>&amp;C&amp;"-,Bold"City of Greenville, NC - ERP System Replacement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401" id="{1FB2D073-0A0B-4917-ACD6-6FB6CA46DC9E}">
            <xm:f>'Vendor Checklist'!$D$39='Vendor Checklist'!$AA$1</xm:f>
            <x14:dxf>
              <fill>
                <patternFill>
                  <bgColor rgb="FFFFFF00"/>
                </patternFill>
              </fill>
            </x14:dxf>
          </x14:cfRule>
          <xm:sqref>E57:E106 E5:E54 A57:C106 A5:C54</xm:sqref>
        </x14:conditionalFormatting>
        <x14:conditionalFormatting xmlns:xm="http://schemas.microsoft.com/office/excel/2006/main">
          <x14:cfRule type="expression" priority="405" id="{81DA9699-17B3-4DE4-BA82-867645C2944C}">
            <xm:f>'Vendor Checklist'!$D$39='Vendor Checklist'!$AA$1</xm:f>
            <x14:dxf>
              <font>
                <color theme="0"/>
              </font>
            </x14:dxf>
          </x14:cfRule>
          <xm:sqref>B2:E2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539B"/>
    <pageSetUpPr fitToPage="1"/>
  </sheetPr>
  <dimension ref="A1:D37"/>
  <sheetViews>
    <sheetView zoomScaleNormal="100" workbookViewId="0">
      <pane ySplit="3" topLeftCell="A4" activePane="bottomLeft" state="frozen"/>
      <selection activeCell="B35" sqref="B35:C35"/>
      <selection pane="bottomLeft" activeCell="A5" sqref="A5"/>
    </sheetView>
  </sheetViews>
  <sheetFormatPr defaultRowHeight="15" x14ac:dyDescent="0.25"/>
  <cols>
    <col min="1" max="1" width="40.7109375" style="1" customWidth="1"/>
    <col min="2" max="3" width="13.7109375" style="1" customWidth="1"/>
    <col min="4" max="4" width="65.7109375" style="1" customWidth="1"/>
    <col min="5" max="16384" width="9.140625" style="1"/>
  </cols>
  <sheetData>
    <row r="1" spans="1:4" ht="20.100000000000001" customHeight="1" x14ac:dyDescent="0.25">
      <c r="A1" s="182" t="str">
        <f>'Vendor Checklist'!D6</f>
        <v>Vendor Name</v>
      </c>
      <c r="B1" s="183"/>
      <c r="C1" s="183"/>
      <c r="D1" s="184"/>
    </row>
    <row r="2" spans="1:4" ht="30" customHeight="1" x14ac:dyDescent="0.25">
      <c r="A2" s="147" t="str">
        <f ca="1">MID(CELL("Filename",A1),SEARCH("]",CELL("Filename",A1),1)+1,100)</f>
        <v>Proposal Summary</v>
      </c>
      <c r="B2" s="195" t="str">
        <f ca="1">"No data entry is required in the " &amp; A2 &amp;".  Comments are optional for each Cost Category."</f>
        <v>No data entry is required in the Proposal Summary.  Comments are optional for each Cost Category.</v>
      </c>
      <c r="C2" s="196"/>
      <c r="D2" s="197"/>
    </row>
    <row r="3" spans="1:4" ht="30" customHeight="1" x14ac:dyDescent="0.25">
      <c r="A3" s="11" t="s">
        <v>11</v>
      </c>
      <c r="B3" s="12" t="s">
        <v>23</v>
      </c>
      <c r="C3" s="12" t="s">
        <v>24</v>
      </c>
      <c r="D3" s="21" t="s">
        <v>12</v>
      </c>
    </row>
    <row r="4" spans="1:4" x14ac:dyDescent="0.25">
      <c r="A4" s="176" t="s">
        <v>17</v>
      </c>
      <c r="B4" s="177"/>
      <c r="C4" s="177"/>
      <c r="D4" s="178"/>
    </row>
    <row r="5" spans="1:4" x14ac:dyDescent="0.25">
      <c r="A5" s="116" t="str">
        <f ca="1">'Application Software'!$A$2</f>
        <v>Application Software</v>
      </c>
      <c r="B5" s="117">
        <f ca="1">'Application Software'!$B$74</f>
        <v>0</v>
      </c>
      <c r="C5" s="117">
        <f ca="1">'Application Software'!$C$74</f>
        <v>0</v>
      </c>
      <c r="D5" s="118"/>
    </row>
    <row r="6" spans="1:4" x14ac:dyDescent="0.25">
      <c r="A6" s="116" t="str">
        <f ca="1">'Other Software'!$A$2</f>
        <v>Other Software</v>
      </c>
      <c r="B6" s="117">
        <f ca="1">'Other Software'!$D$55</f>
        <v>0</v>
      </c>
      <c r="C6" s="117">
        <f ca="1">'Other Software'!$E$55</f>
        <v>0</v>
      </c>
      <c r="D6" s="118"/>
    </row>
    <row r="7" spans="1:4" x14ac:dyDescent="0.25">
      <c r="A7" s="116" t="str">
        <f ca="1">'Implementation Services'!$A$2</f>
        <v>Implementation Services</v>
      </c>
      <c r="B7" s="117">
        <f ca="1">'Implementation Services'!$D$74</f>
        <v>0</v>
      </c>
      <c r="C7" s="117" t="s">
        <v>20</v>
      </c>
      <c r="D7" s="118"/>
    </row>
    <row r="8" spans="1:4" x14ac:dyDescent="0.25">
      <c r="A8" s="116" t="str">
        <f ca="1">'Train-the-Trainer Training'!$A$2</f>
        <v>Train-the-Trainer Training</v>
      </c>
      <c r="B8" s="117">
        <f ca="1">'Train-the-Trainer Training'!$D$74</f>
        <v>0</v>
      </c>
      <c r="C8" s="117" t="s">
        <v>20</v>
      </c>
      <c r="D8" s="118"/>
    </row>
    <row r="9" spans="1:4" x14ac:dyDescent="0.25">
      <c r="A9" s="116" t="str">
        <f ca="1">Interfaces!$A$2</f>
        <v>Interfaces</v>
      </c>
      <c r="B9" s="117">
        <f ca="1">Interfaces!$G$32</f>
        <v>0</v>
      </c>
      <c r="C9" s="117">
        <f ca="1">Interfaces!$H$32</f>
        <v>0</v>
      </c>
      <c r="D9" s="118"/>
    </row>
    <row r="10" spans="1:4" x14ac:dyDescent="0.25">
      <c r="A10" s="116" t="str">
        <f ca="1">Modifications!$A$2</f>
        <v>Modifications</v>
      </c>
      <c r="B10" s="117">
        <f ca="1">Modifications!$F$55</f>
        <v>0</v>
      </c>
      <c r="C10" s="117">
        <f ca="1">Modifications!$G$55</f>
        <v>0</v>
      </c>
      <c r="D10" s="118"/>
    </row>
    <row r="11" spans="1:4" x14ac:dyDescent="0.25">
      <c r="A11" s="116" t="str">
        <f ca="1">'Other Implementation Services'!A2:E2</f>
        <v>Other Implementation Services</v>
      </c>
      <c r="B11" s="117">
        <f ca="1">'Other Implementation Services'!D55</f>
        <v>0</v>
      </c>
      <c r="C11" s="117" t="s">
        <v>20</v>
      </c>
      <c r="D11" s="118"/>
    </row>
    <row r="12" spans="1:4" x14ac:dyDescent="0.25">
      <c r="A12" s="116" t="str">
        <f>'Vendor Checklist'!$B$27</f>
        <v>Travel &amp; Lodging Costs</v>
      </c>
      <c r="B12" s="117">
        <f>'Vendor Checklist'!$D$27</f>
        <v>0</v>
      </c>
      <c r="C12" s="117" t="s">
        <v>20</v>
      </c>
      <c r="D12" s="118"/>
    </row>
    <row r="13" spans="1:4" x14ac:dyDescent="0.25">
      <c r="A13" s="116" t="s">
        <v>166</v>
      </c>
      <c r="B13" s="117">
        <f>'Vendor Checklist'!D28</f>
        <v>0</v>
      </c>
      <c r="C13" s="117">
        <f>'Vendor Checklist'!D29</f>
        <v>0</v>
      </c>
      <c r="D13" s="118"/>
    </row>
    <row r="14" spans="1:4" x14ac:dyDescent="0.25">
      <c r="A14" s="119" t="str">
        <f>'Vendor Checklist'!$B$30</f>
        <v>Discount (if applicable)</v>
      </c>
      <c r="B14" s="120">
        <f>ABS('Vendor Checklist'!D30)*(-1)</f>
        <v>0</v>
      </c>
      <c r="C14" s="120" t="s">
        <v>20</v>
      </c>
      <c r="D14" s="118"/>
    </row>
    <row r="15" spans="1:4" x14ac:dyDescent="0.25">
      <c r="A15" s="19" t="str">
        <f>"Subtotal - " &amp; A4</f>
        <v>Subtotal - Core Components</v>
      </c>
      <c r="B15" s="55">
        <f ca="1">SUM(OFFSET(B4,1,0):OFFSET(B15,-1,0))</f>
        <v>0</v>
      </c>
      <c r="C15" s="55">
        <f ca="1">SUM(OFFSET(C4,1,0):OFFSET(C15,-1,0))</f>
        <v>0</v>
      </c>
      <c r="D15" s="16"/>
    </row>
    <row r="16" spans="1:4" x14ac:dyDescent="0.25">
      <c r="A16" s="179" t="s">
        <v>18</v>
      </c>
      <c r="B16" s="180"/>
      <c r="C16" s="180"/>
      <c r="D16" s="181"/>
    </row>
    <row r="17" spans="1:4" x14ac:dyDescent="0.25">
      <c r="A17" s="116" t="str">
        <f ca="1">$A$5</f>
        <v>Application Software</v>
      </c>
      <c r="B17" s="117">
        <f ca="1">'Application Software'!$B$141</f>
        <v>0</v>
      </c>
      <c r="C17" s="117">
        <f ca="1">'Application Software'!$C$141</f>
        <v>0</v>
      </c>
      <c r="D17" s="118"/>
    </row>
    <row r="18" spans="1:4" x14ac:dyDescent="0.25">
      <c r="A18" s="116" t="str">
        <f ca="1">$A$6</f>
        <v>Other Software</v>
      </c>
      <c r="B18" s="117">
        <f ca="1">'Other Software'!$D$107</f>
        <v>0</v>
      </c>
      <c r="C18" s="117">
        <f ca="1">'Other Software'!$E$107</f>
        <v>0</v>
      </c>
      <c r="D18" s="118"/>
    </row>
    <row r="19" spans="1:4" x14ac:dyDescent="0.25">
      <c r="A19" s="116" t="str">
        <f ca="1">$A$7</f>
        <v>Implementation Services</v>
      </c>
      <c r="B19" s="117">
        <f ca="1">'Implementation Services'!$D$141</f>
        <v>0</v>
      </c>
      <c r="C19" s="117" t="s">
        <v>20</v>
      </c>
      <c r="D19" s="118"/>
    </row>
    <row r="20" spans="1:4" x14ac:dyDescent="0.25">
      <c r="A20" s="116" t="str">
        <f ca="1">$A$8</f>
        <v>Train-the-Trainer Training</v>
      </c>
      <c r="B20" s="117">
        <f ca="1">'Train-the-Trainer Training'!$D$141</f>
        <v>0</v>
      </c>
      <c r="C20" s="117" t="s">
        <v>20</v>
      </c>
      <c r="D20" s="118"/>
    </row>
    <row r="21" spans="1:4" x14ac:dyDescent="0.25">
      <c r="A21" s="116" t="str">
        <f ca="1">$A$9</f>
        <v>Interfaces</v>
      </c>
      <c r="B21" s="117">
        <f ca="1">Interfaces!$G$41</f>
        <v>0</v>
      </c>
      <c r="C21" s="117">
        <f ca="1">Interfaces!$H$41</f>
        <v>0</v>
      </c>
      <c r="D21" s="118"/>
    </row>
    <row r="22" spans="1:4" x14ac:dyDescent="0.25">
      <c r="A22" s="116" t="str">
        <f ca="1">$A$10</f>
        <v>Modifications</v>
      </c>
      <c r="B22" s="117">
        <f ca="1">Modifications!$F$107</f>
        <v>0</v>
      </c>
      <c r="C22" s="117">
        <f ca="1">Modifications!$G$107</f>
        <v>0</v>
      </c>
      <c r="D22" s="118"/>
    </row>
    <row r="23" spans="1:4" x14ac:dyDescent="0.25">
      <c r="A23" s="116" t="str">
        <f ca="1">$A$11</f>
        <v>Other Implementation Services</v>
      </c>
      <c r="B23" s="117">
        <f ca="1">'Other Implementation Services'!D107</f>
        <v>0</v>
      </c>
      <c r="C23" s="117" t="s">
        <v>20</v>
      </c>
      <c r="D23" s="118"/>
    </row>
    <row r="24" spans="1:4" x14ac:dyDescent="0.25">
      <c r="A24" s="116" t="str">
        <f>$A$12</f>
        <v>Travel &amp; Lodging Costs</v>
      </c>
      <c r="B24" s="117">
        <f>'Vendor Checklist'!$D$32</f>
        <v>0</v>
      </c>
      <c r="C24" s="117" t="s">
        <v>20</v>
      </c>
      <c r="D24" s="118"/>
    </row>
    <row r="25" spans="1:4" x14ac:dyDescent="0.25">
      <c r="A25" s="116" t="s">
        <v>166</v>
      </c>
      <c r="B25" s="117">
        <f>'Vendor Checklist'!D33</f>
        <v>0</v>
      </c>
      <c r="C25" s="117">
        <f>'Vendor Checklist'!D34</f>
        <v>0</v>
      </c>
      <c r="D25" s="118"/>
    </row>
    <row r="26" spans="1:4" x14ac:dyDescent="0.25">
      <c r="A26" s="119" t="str">
        <f>$A$14</f>
        <v>Discount (if applicable)</v>
      </c>
      <c r="B26" s="120">
        <f>ABS('Vendor Checklist'!D35)*(-1)</f>
        <v>0</v>
      </c>
      <c r="C26" s="120" t="s">
        <v>20</v>
      </c>
      <c r="D26" s="118"/>
    </row>
    <row r="27" spans="1:4" x14ac:dyDescent="0.25">
      <c r="A27" s="20" t="str">
        <f>"Subtotal - " &amp; A16</f>
        <v>Subtotal - Expanded Components</v>
      </c>
      <c r="B27" s="56">
        <f ca="1">SUM(OFFSET(B16,1,0):OFFSET(B27,-1,0))</f>
        <v>0</v>
      </c>
      <c r="C27" s="56">
        <f ca="1">SUM(OFFSET(C16,1,0):OFFSET(C27,-1,0))</f>
        <v>0</v>
      </c>
      <c r="D27" s="17"/>
    </row>
    <row r="28" spans="1:4" ht="15.75" thickBot="1" x14ac:dyDescent="0.3">
      <c r="A28" s="3" t="s">
        <v>19</v>
      </c>
      <c r="B28" s="57">
        <f ca="1">SUM(B15,B27)</f>
        <v>0</v>
      </c>
      <c r="C28" s="57">
        <f ca="1">SUM(C15,C27)</f>
        <v>0</v>
      </c>
      <c r="D28" s="18"/>
    </row>
    <row r="29" spans="1:4" ht="15.75" thickBot="1" x14ac:dyDescent="0.3"/>
    <row r="30" spans="1:4" x14ac:dyDescent="0.25">
      <c r="A30" s="189" t="s">
        <v>149</v>
      </c>
      <c r="B30" s="190"/>
      <c r="C30" s="190"/>
      <c r="D30" s="191"/>
    </row>
    <row r="31" spans="1:4" ht="30" x14ac:dyDescent="0.25">
      <c r="A31" s="103" t="s">
        <v>11</v>
      </c>
      <c r="B31" s="102" t="s">
        <v>23</v>
      </c>
      <c r="C31" s="102" t="s">
        <v>24</v>
      </c>
      <c r="D31" s="104" t="s">
        <v>12</v>
      </c>
    </row>
    <row r="32" spans="1:4" x14ac:dyDescent="0.25">
      <c r="A32" s="185" t="s">
        <v>17</v>
      </c>
      <c r="B32" s="177"/>
      <c r="C32" s="177"/>
      <c r="D32" s="186"/>
    </row>
    <row r="33" spans="1:4" x14ac:dyDescent="0.25">
      <c r="A33" s="121" t="str">
        <f ca="1">'Optional End-User Training'!A2:E2</f>
        <v>Optional End-User Training</v>
      </c>
      <c r="B33" s="117">
        <f ca="1">'Optional End-User Training'!D74</f>
        <v>0</v>
      </c>
      <c r="C33" s="117" t="s">
        <v>20</v>
      </c>
      <c r="D33" s="122"/>
    </row>
    <row r="34" spans="1:4" x14ac:dyDescent="0.25">
      <c r="A34" s="192"/>
      <c r="B34" s="193"/>
      <c r="C34" s="193"/>
      <c r="D34" s="194"/>
    </row>
    <row r="35" spans="1:4" x14ac:dyDescent="0.25">
      <c r="A35" s="187" t="s">
        <v>18</v>
      </c>
      <c r="B35" s="180"/>
      <c r="C35" s="180"/>
      <c r="D35" s="188"/>
    </row>
    <row r="36" spans="1:4" x14ac:dyDescent="0.25">
      <c r="A36" s="121" t="str">
        <f ca="1">$A$33</f>
        <v>Optional End-User Training</v>
      </c>
      <c r="B36" s="117">
        <f ca="1">'Optional End-User Training'!D141</f>
        <v>0</v>
      </c>
      <c r="C36" s="117" t="s">
        <v>20</v>
      </c>
      <c r="D36" s="122"/>
    </row>
    <row r="37" spans="1:4" ht="15.75" thickBot="1" x14ac:dyDescent="0.3">
      <c r="A37" s="173"/>
      <c r="B37" s="174"/>
      <c r="C37" s="174"/>
      <c r="D37" s="175"/>
    </row>
  </sheetData>
  <sheetProtection password="E125" sheet="1" objects="1" scenarios="1" formatRows="0"/>
  <protectedRanges>
    <protectedRange sqref="D33 D36 D5:D14 D17:D26" name="Range1"/>
  </protectedRanges>
  <mergeCells count="9">
    <mergeCell ref="A37:D37"/>
    <mergeCell ref="A4:D4"/>
    <mergeCell ref="A16:D16"/>
    <mergeCell ref="A1:D1"/>
    <mergeCell ref="A32:D32"/>
    <mergeCell ref="A35:D35"/>
    <mergeCell ref="A30:D30"/>
    <mergeCell ref="A34:D34"/>
    <mergeCell ref="B2:D2"/>
  </mergeCells>
  <printOptions horizontalCentered="1"/>
  <pageMargins left="0.25" right="0.25" top="0.75" bottom="0.75" header="0.3" footer="0.3"/>
  <pageSetup scale="99" fitToHeight="0" orientation="landscape" r:id="rId1"/>
  <headerFooter>
    <oddHeader>&amp;C&amp;"-,Bold"City of Greenville, NC - ERP System Replacement
&amp;"-,Italic"&amp;10Pricing Forms - &amp;A</oddHeader>
  </headerFooter>
  <rowBreaks count="1" manualBreakCount="1">
    <brk id="28" max="3" man="1"/>
  </rowBreaks>
  <extLst>
    <ext xmlns:x14="http://schemas.microsoft.com/office/spreadsheetml/2009/9/main" uri="{78C0D931-6437-407d-A8EE-F0AAD7539E65}">
      <x14:conditionalFormattings>
        <x14:conditionalFormatting xmlns:xm="http://schemas.microsoft.com/office/excel/2006/main">
          <x14:cfRule type="expression" priority="356" id="{2E2AADF1-F82A-4975-982C-280275FC0D4F}">
            <xm:f>'Vendor Checklist'!$D$39='Vendor Checklist'!$AA$1</xm:f>
            <x14:dxf>
              <font>
                <b val="0"/>
                <i val="0"/>
                <color auto="1"/>
              </font>
              <fill>
                <patternFill>
                  <bgColor rgb="FFFFFF00"/>
                </patternFill>
              </fill>
            </x14:dxf>
          </x14:cfRule>
          <xm:sqref>D33 D36 D5:D14 D17:D26</xm:sqref>
        </x14:conditionalFormatting>
        <x14:conditionalFormatting xmlns:xm="http://schemas.microsoft.com/office/excel/2006/main">
          <x14:cfRule type="expression" priority="360" id="{4DDDB22B-ECB1-484A-9A2C-041E3D311085}">
            <xm:f>'Vendor Checklist'!$D$39='Vendor Checklist'!$AA$1</xm:f>
            <x14:dxf>
              <font>
                <color theme="0"/>
              </font>
            </x14:dxf>
          </x14:cfRule>
          <xm:sqref>B2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539B"/>
    <pageSetUpPr fitToPage="1"/>
  </sheetPr>
  <dimension ref="A1:O142"/>
  <sheetViews>
    <sheetView zoomScaleNormal="100" workbookViewId="0">
      <pane ySplit="3" topLeftCell="A4" activePane="bottomLeft" state="frozen"/>
      <selection activeCell="B35" sqref="B35:C35"/>
      <selection pane="bottomLeft" activeCell="A5" sqref="A5"/>
    </sheetView>
  </sheetViews>
  <sheetFormatPr defaultRowHeight="15" x14ac:dyDescent="0.25"/>
  <cols>
    <col min="1" max="1" width="41.85546875" customWidth="1"/>
    <col min="2" max="2" width="1.7109375" customWidth="1"/>
    <col min="3" max="4" width="12.7109375" customWidth="1"/>
    <col min="5" max="5" width="1.7109375" customWidth="1"/>
    <col min="6" max="8" width="12.7109375" customWidth="1"/>
    <col min="9" max="9" width="1.7109375" customWidth="1"/>
    <col min="10" max="12" width="12.7109375" customWidth="1"/>
    <col min="13" max="13" width="1.7109375" customWidth="1"/>
    <col min="14" max="15" width="12.7109375" customWidth="1"/>
  </cols>
  <sheetData>
    <row r="1" spans="1:15" s="1" customFormat="1" ht="20.100000000000001" customHeight="1" x14ac:dyDescent="0.25">
      <c r="A1" s="182" t="str">
        <f>'Vendor Checklist'!D6</f>
        <v>Vendor Name</v>
      </c>
      <c r="B1" s="183"/>
      <c r="C1" s="183"/>
      <c r="D1" s="183"/>
      <c r="E1" s="183"/>
      <c r="F1" s="183"/>
      <c r="G1" s="183"/>
      <c r="H1" s="183"/>
      <c r="I1" s="183"/>
      <c r="J1" s="183"/>
      <c r="K1" s="183"/>
      <c r="L1" s="183"/>
      <c r="M1" s="183"/>
      <c r="N1" s="183"/>
      <c r="O1" s="184"/>
    </row>
    <row r="2" spans="1:15" s="1" customFormat="1" ht="30" customHeight="1" x14ac:dyDescent="0.25">
      <c r="A2" s="111" t="str">
        <f ca="1">MID(CELL("Filename",A1),SEARCH("]",CELL("Filename",A1),1)+1,100)</f>
        <v>Module Summary</v>
      </c>
      <c r="B2" s="5"/>
      <c r="C2" s="202" t="s">
        <v>2</v>
      </c>
      <c r="D2" s="202"/>
      <c r="E2" s="5"/>
      <c r="F2" s="198" t="s">
        <v>4</v>
      </c>
      <c r="G2" s="198"/>
      <c r="H2" s="198"/>
      <c r="I2" s="5"/>
      <c r="J2" s="199" t="s">
        <v>5</v>
      </c>
      <c r="K2" s="199"/>
      <c r="L2" s="199"/>
      <c r="M2" s="5"/>
      <c r="N2" s="200" t="s">
        <v>6</v>
      </c>
      <c r="O2" s="201"/>
    </row>
    <row r="3" spans="1:15" s="1" customFormat="1" ht="30" customHeight="1" x14ac:dyDescent="0.25">
      <c r="A3" s="115" t="s">
        <v>170</v>
      </c>
      <c r="B3" s="5"/>
      <c r="C3" s="6" t="str">
        <f>'Proposal Summary'!B3</f>
        <v>One-Time
Cost</v>
      </c>
      <c r="D3" s="6" t="str">
        <f>'Proposal Summary'!C3</f>
        <v>On-Going
Annual Cost</v>
      </c>
      <c r="E3" s="5"/>
      <c r="F3" s="7" t="s">
        <v>8</v>
      </c>
      <c r="G3" s="7" t="s">
        <v>7</v>
      </c>
      <c r="H3" s="7" t="s">
        <v>9</v>
      </c>
      <c r="I3" s="5"/>
      <c r="J3" s="8" t="s">
        <v>8</v>
      </c>
      <c r="K3" s="8" t="s">
        <v>7</v>
      </c>
      <c r="L3" s="8" t="s">
        <v>9</v>
      </c>
      <c r="M3" s="5"/>
      <c r="N3" s="12" t="str">
        <f>'Proposal Summary'!B3 &amp; "s"</f>
        <v>One-Time
Costs</v>
      </c>
      <c r="O3" s="13" t="str">
        <f>'Proposal Summary'!C3 &amp; "s"</f>
        <v>On-Going
Annual Costs</v>
      </c>
    </row>
    <row r="4" spans="1:15" s="1" customFormat="1" ht="15" customHeight="1" x14ac:dyDescent="0.25">
      <c r="A4" s="93" t="s">
        <v>0</v>
      </c>
      <c r="B4" s="10"/>
      <c r="C4" s="210"/>
      <c r="D4" s="211"/>
      <c r="E4" s="10"/>
      <c r="F4" s="210"/>
      <c r="G4" s="211"/>
      <c r="H4" s="212"/>
      <c r="I4" s="10"/>
      <c r="J4" s="210"/>
      <c r="K4" s="211"/>
      <c r="L4" s="212"/>
      <c r="M4" s="10"/>
      <c r="N4" s="210"/>
      <c r="O4" s="213"/>
    </row>
    <row r="5" spans="1:15" x14ac:dyDescent="0.25">
      <c r="A5" s="123" t="s">
        <v>198</v>
      </c>
      <c r="B5" s="124"/>
      <c r="C5" s="117">
        <f>'Application Software'!B5</f>
        <v>0</v>
      </c>
      <c r="D5" s="117">
        <f>'Application Software'!C5</f>
        <v>0</v>
      </c>
      <c r="E5" s="124"/>
      <c r="F5" s="125">
        <f>'Implementation Services'!B5</f>
        <v>0</v>
      </c>
      <c r="G5" s="126">
        <f>'Implementation Services'!C5</f>
        <v>0</v>
      </c>
      <c r="H5" s="126">
        <f>'Implementation Services'!D5</f>
        <v>0</v>
      </c>
      <c r="I5" s="124"/>
      <c r="J5" s="125">
        <f>'Train-the-Trainer Training'!B5</f>
        <v>0</v>
      </c>
      <c r="K5" s="126">
        <f>'Train-the-Trainer Training'!C5</f>
        <v>0</v>
      </c>
      <c r="L5" s="127">
        <f>'Train-the-Trainer Training'!D5</f>
        <v>0</v>
      </c>
      <c r="M5" s="124"/>
      <c r="N5" s="128">
        <f t="shared" ref="N5:N43" si="0">SUM(C5,H5,L5)</f>
        <v>0</v>
      </c>
      <c r="O5" s="129">
        <f t="shared" ref="O5:O43" si="1">D5</f>
        <v>0</v>
      </c>
    </row>
    <row r="6" spans="1:15" x14ac:dyDescent="0.25">
      <c r="A6" s="123" t="s">
        <v>199</v>
      </c>
      <c r="B6" s="124"/>
      <c r="C6" s="117">
        <f>'Application Software'!B6</f>
        <v>0</v>
      </c>
      <c r="D6" s="117">
        <f>'Application Software'!C6</f>
        <v>0</v>
      </c>
      <c r="E6" s="124"/>
      <c r="F6" s="125">
        <f>'Implementation Services'!B6</f>
        <v>0</v>
      </c>
      <c r="G6" s="126">
        <f>'Implementation Services'!C6</f>
        <v>0</v>
      </c>
      <c r="H6" s="126">
        <f>'Implementation Services'!D6</f>
        <v>0</v>
      </c>
      <c r="I6" s="124"/>
      <c r="J6" s="125">
        <f>'Train-the-Trainer Training'!B6</f>
        <v>0</v>
      </c>
      <c r="K6" s="126">
        <f>'Train-the-Trainer Training'!C6</f>
        <v>0</v>
      </c>
      <c r="L6" s="127">
        <f>'Train-the-Trainer Training'!D6</f>
        <v>0</v>
      </c>
      <c r="M6" s="124"/>
      <c r="N6" s="128">
        <f t="shared" si="0"/>
        <v>0</v>
      </c>
      <c r="O6" s="129">
        <f t="shared" si="1"/>
        <v>0</v>
      </c>
    </row>
    <row r="7" spans="1:15" x14ac:dyDescent="0.25">
      <c r="A7" s="123" t="s">
        <v>200</v>
      </c>
      <c r="B7" s="124"/>
      <c r="C7" s="117">
        <f>'Application Software'!B7</f>
        <v>0</v>
      </c>
      <c r="D7" s="117">
        <f>'Application Software'!C7</f>
        <v>0</v>
      </c>
      <c r="E7" s="124"/>
      <c r="F7" s="125">
        <f>'Implementation Services'!B7</f>
        <v>0</v>
      </c>
      <c r="G7" s="126">
        <f>'Implementation Services'!C7</f>
        <v>0</v>
      </c>
      <c r="H7" s="126">
        <f>'Implementation Services'!D7</f>
        <v>0</v>
      </c>
      <c r="I7" s="124"/>
      <c r="J7" s="125">
        <f>'Train-the-Trainer Training'!B7</f>
        <v>0</v>
      </c>
      <c r="K7" s="126">
        <f>'Train-the-Trainer Training'!C7</f>
        <v>0</v>
      </c>
      <c r="L7" s="127">
        <f>'Train-the-Trainer Training'!D7</f>
        <v>0</v>
      </c>
      <c r="M7" s="124"/>
      <c r="N7" s="128">
        <f t="shared" si="0"/>
        <v>0</v>
      </c>
      <c r="O7" s="129">
        <f t="shared" si="1"/>
        <v>0</v>
      </c>
    </row>
    <row r="8" spans="1:15" x14ac:dyDescent="0.25">
      <c r="A8" s="123" t="s">
        <v>201</v>
      </c>
      <c r="B8" s="124"/>
      <c r="C8" s="117">
        <f>'Application Software'!B8</f>
        <v>0</v>
      </c>
      <c r="D8" s="117">
        <f>'Application Software'!C8</f>
        <v>0</v>
      </c>
      <c r="E8" s="124"/>
      <c r="F8" s="125">
        <f>'Implementation Services'!B8</f>
        <v>0</v>
      </c>
      <c r="G8" s="126">
        <f>'Implementation Services'!C8</f>
        <v>0</v>
      </c>
      <c r="H8" s="126">
        <f>'Implementation Services'!D8</f>
        <v>0</v>
      </c>
      <c r="I8" s="124"/>
      <c r="J8" s="125">
        <f>'Train-the-Trainer Training'!B8</f>
        <v>0</v>
      </c>
      <c r="K8" s="126">
        <f>'Train-the-Trainer Training'!C8</f>
        <v>0</v>
      </c>
      <c r="L8" s="127">
        <f>'Train-the-Trainer Training'!D8</f>
        <v>0</v>
      </c>
      <c r="M8" s="124"/>
      <c r="N8" s="128">
        <f t="shared" si="0"/>
        <v>0</v>
      </c>
      <c r="O8" s="129">
        <f t="shared" si="1"/>
        <v>0</v>
      </c>
    </row>
    <row r="9" spans="1:15" x14ac:dyDescent="0.25">
      <c r="A9" s="123" t="s">
        <v>206</v>
      </c>
      <c r="B9" s="124"/>
      <c r="C9" s="117">
        <f>'Application Software'!B9</f>
        <v>0</v>
      </c>
      <c r="D9" s="117">
        <f>'Application Software'!C9</f>
        <v>0</v>
      </c>
      <c r="E9" s="124"/>
      <c r="F9" s="125">
        <f>'Implementation Services'!B9</f>
        <v>0</v>
      </c>
      <c r="G9" s="126">
        <f>'Implementation Services'!C9</f>
        <v>0</v>
      </c>
      <c r="H9" s="126">
        <f>'Implementation Services'!D9</f>
        <v>0</v>
      </c>
      <c r="I9" s="124"/>
      <c r="J9" s="125">
        <f>'Train-the-Trainer Training'!B9</f>
        <v>0</v>
      </c>
      <c r="K9" s="126">
        <f>'Train-the-Trainer Training'!C9</f>
        <v>0</v>
      </c>
      <c r="L9" s="127">
        <f>'Train-the-Trainer Training'!D9</f>
        <v>0</v>
      </c>
      <c r="M9" s="124"/>
      <c r="N9" s="128">
        <f t="shared" si="0"/>
        <v>0</v>
      </c>
      <c r="O9" s="129">
        <f t="shared" si="1"/>
        <v>0</v>
      </c>
    </row>
    <row r="10" spans="1:15" x14ac:dyDescent="0.25">
      <c r="A10" s="123" t="s">
        <v>204</v>
      </c>
      <c r="B10" s="124"/>
      <c r="C10" s="117">
        <f>'Application Software'!B10</f>
        <v>0</v>
      </c>
      <c r="D10" s="117">
        <f>'Application Software'!C10</f>
        <v>0</v>
      </c>
      <c r="E10" s="124"/>
      <c r="F10" s="125">
        <f>'Implementation Services'!B10</f>
        <v>0</v>
      </c>
      <c r="G10" s="126">
        <f>'Implementation Services'!C10</f>
        <v>0</v>
      </c>
      <c r="H10" s="126">
        <f>'Implementation Services'!D10</f>
        <v>0</v>
      </c>
      <c r="I10" s="124"/>
      <c r="J10" s="125">
        <f>'Train-the-Trainer Training'!B10</f>
        <v>0</v>
      </c>
      <c r="K10" s="126">
        <f>'Train-the-Trainer Training'!C10</f>
        <v>0</v>
      </c>
      <c r="L10" s="127">
        <f>'Train-the-Trainer Training'!D10</f>
        <v>0</v>
      </c>
      <c r="M10" s="124"/>
      <c r="N10" s="128">
        <f t="shared" si="0"/>
        <v>0</v>
      </c>
      <c r="O10" s="129">
        <f t="shared" si="1"/>
        <v>0</v>
      </c>
    </row>
    <row r="11" spans="1:15" x14ac:dyDescent="0.25">
      <c r="A11" s="123" t="s">
        <v>205</v>
      </c>
      <c r="B11" s="124"/>
      <c r="C11" s="117">
        <f>'Application Software'!B11</f>
        <v>0</v>
      </c>
      <c r="D11" s="117">
        <f>'Application Software'!C11</f>
        <v>0</v>
      </c>
      <c r="E11" s="124"/>
      <c r="F11" s="125">
        <f>'Implementation Services'!B11</f>
        <v>0</v>
      </c>
      <c r="G11" s="126">
        <f>'Implementation Services'!C11</f>
        <v>0</v>
      </c>
      <c r="H11" s="126">
        <f>'Implementation Services'!D11</f>
        <v>0</v>
      </c>
      <c r="I11" s="124"/>
      <c r="J11" s="125">
        <f>'Train-the-Trainer Training'!B11</f>
        <v>0</v>
      </c>
      <c r="K11" s="126">
        <f>'Train-the-Trainer Training'!C11</f>
        <v>0</v>
      </c>
      <c r="L11" s="127">
        <f>'Train-the-Trainer Training'!D11</f>
        <v>0</v>
      </c>
      <c r="M11" s="124"/>
      <c r="N11" s="128">
        <f t="shared" si="0"/>
        <v>0</v>
      </c>
      <c r="O11" s="129">
        <f t="shared" si="1"/>
        <v>0</v>
      </c>
    </row>
    <row r="12" spans="1:15" x14ac:dyDescent="0.25">
      <c r="A12" s="123" t="s">
        <v>207</v>
      </c>
      <c r="B12" s="124"/>
      <c r="C12" s="117">
        <f>'Application Software'!B12</f>
        <v>0</v>
      </c>
      <c r="D12" s="117">
        <f>'Application Software'!C12</f>
        <v>0</v>
      </c>
      <c r="E12" s="124"/>
      <c r="F12" s="125">
        <f>'Implementation Services'!B12</f>
        <v>0</v>
      </c>
      <c r="G12" s="126">
        <f>'Implementation Services'!C12</f>
        <v>0</v>
      </c>
      <c r="H12" s="126">
        <f>'Implementation Services'!D12</f>
        <v>0</v>
      </c>
      <c r="I12" s="124"/>
      <c r="J12" s="125">
        <f>'Train-the-Trainer Training'!B12</f>
        <v>0</v>
      </c>
      <c r="K12" s="126">
        <f>'Train-the-Trainer Training'!C12</f>
        <v>0</v>
      </c>
      <c r="L12" s="127">
        <f>'Train-the-Trainer Training'!D12</f>
        <v>0</v>
      </c>
      <c r="M12" s="124"/>
      <c r="N12" s="128">
        <f t="shared" si="0"/>
        <v>0</v>
      </c>
      <c r="O12" s="129">
        <f t="shared" si="1"/>
        <v>0</v>
      </c>
    </row>
    <row r="13" spans="1:15" x14ac:dyDescent="0.25">
      <c r="A13" s="123" t="s">
        <v>172</v>
      </c>
      <c r="B13" s="124"/>
      <c r="C13" s="117">
        <f>'Application Software'!B13</f>
        <v>0</v>
      </c>
      <c r="D13" s="117">
        <f>'Application Software'!C13</f>
        <v>0</v>
      </c>
      <c r="E13" s="124"/>
      <c r="F13" s="125">
        <f>'Implementation Services'!B13</f>
        <v>0</v>
      </c>
      <c r="G13" s="126">
        <f>'Implementation Services'!C13</f>
        <v>0</v>
      </c>
      <c r="H13" s="126">
        <f>'Implementation Services'!D13</f>
        <v>0</v>
      </c>
      <c r="I13" s="124"/>
      <c r="J13" s="125">
        <f>'Train-the-Trainer Training'!B13</f>
        <v>0</v>
      </c>
      <c r="K13" s="126">
        <f>'Train-the-Trainer Training'!C13</f>
        <v>0</v>
      </c>
      <c r="L13" s="127">
        <f>'Train-the-Trainer Training'!D13</f>
        <v>0</v>
      </c>
      <c r="M13" s="124"/>
      <c r="N13" s="128">
        <f t="shared" si="0"/>
        <v>0</v>
      </c>
      <c r="O13" s="129">
        <f t="shared" si="1"/>
        <v>0</v>
      </c>
    </row>
    <row r="14" spans="1:15" x14ac:dyDescent="0.25">
      <c r="A14" s="123" t="s">
        <v>173</v>
      </c>
      <c r="B14" s="124"/>
      <c r="C14" s="117">
        <f>'Application Software'!B14</f>
        <v>0</v>
      </c>
      <c r="D14" s="117">
        <f>'Application Software'!C14</f>
        <v>0</v>
      </c>
      <c r="E14" s="124"/>
      <c r="F14" s="125">
        <f>'Implementation Services'!B14</f>
        <v>0</v>
      </c>
      <c r="G14" s="126">
        <f>'Implementation Services'!C14</f>
        <v>0</v>
      </c>
      <c r="H14" s="126">
        <f>'Implementation Services'!D14</f>
        <v>0</v>
      </c>
      <c r="I14" s="124"/>
      <c r="J14" s="125">
        <f>'Train-the-Trainer Training'!B14</f>
        <v>0</v>
      </c>
      <c r="K14" s="126">
        <f>'Train-the-Trainer Training'!C14</f>
        <v>0</v>
      </c>
      <c r="L14" s="127">
        <f>'Train-the-Trainer Training'!D14</f>
        <v>0</v>
      </c>
      <c r="M14" s="124"/>
      <c r="N14" s="128">
        <f t="shared" si="0"/>
        <v>0</v>
      </c>
      <c r="O14" s="129">
        <f t="shared" si="1"/>
        <v>0</v>
      </c>
    </row>
    <row r="15" spans="1:15" x14ac:dyDescent="0.25">
      <c r="A15" s="123" t="s">
        <v>174</v>
      </c>
      <c r="B15" s="124"/>
      <c r="C15" s="117">
        <f>'Application Software'!B15</f>
        <v>0</v>
      </c>
      <c r="D15" s="117">
        <f>'Application Software'!C15</f>
        <v>0</v>
      </c>
      <c r="E15" s="124"/>
      <c r="F15" s="125">
        <f>'Implementation Services'!B15</f>
        <v>0</v>
      </c>
      <c r="G15" s="126">
        <f>'Implementation Services'!C15</f>
        <v>0</v>
      </c>
      <c r="H15" s="126">
        <f>'Implementation Services'!D15</f>
        <v>0</v>
      </c>
      <c r="I15" s="124"/>
      <c r="J15" s="125">
        <f>'Train-the-Trainer Training'!B15</f>
        <v>0</v>
      </c>
      <c r="K15" s="126">
        <f>'Train-the-Trainer Training'!C15</f>
        <v>0</v>
      </c>
      <c r="L15" s="127">
        <f>'Train-the-Trainer Training'!D15</f>
        <v>0</v>
      </c>
      <c r="M15" s="124"/>
      <c r="N15" s="128">
        <f t="shared" si="0"/>
        <v>0</v>
      </c>
      <c r="O15" s="129">
        <f t="shared" si="1"/>
        <v>0</v>
      </c>
    </row>
    <row r="16" spans="1:15" x14ac:dyDescent="0.25">
      <c r="A16" s="123" t="s">
        <v>175</v>
      </c>
      <c r="B16" s="124"/>
      <c r="C16" s="117">
        <f>'Application Software'!B16</f>
        <v>0</v>
      </c>
      <c r="D16" s="117">
        <f>'Application Software'!C16</f>
        <v>0</v>
      </c>
      <c r="E16" s="124"/>
      <c r="F16" s="125">
        <f>'Implementation Services'!B16</f>
        <v>0</v>
      </c>
      <c r="G16" s="126">
        <f>'Implementation Services'!C16</f>
        <v>0</v>
      </c>
      <c r="H16" s="126">
        <f>'Implementation Services'!D16</f>
        <v>0</v>
      </c>
      <c r="I16" s="124"/>
      <c r="J16" s="125">
        <f>'Train-the-Trainer Training'!B16</f>
        <v>0</v>
      </c>
      <c r="K16" s="126">
        <f>'Train-the-Trainer Training'!C16</f>
        <v>0</v>
      </c>
      <c r="L16" s="127">
        <f>'Train-the-Trainer Training'!D16</f>
        <v>0</v>
      </c>
      <c r="M16" s="124"/>
      <c r="N16" s="128">
        <f t="shared" si="0"/>
        <v>0</v>
      </c>
      <c r="O16" s="129">
        <f t="shared" si="1"/>
        <v>0</v>
      </c>
    </row>
    <row r="17" spans="1:15" x14ac:dyDescent="0.25">
      <c r="A17" s="123" t="s">
        <v>176</v>
      </c>
      <c r="B17" s="124"/>
      <c r="C17" s="117">
        <f>'Application Software'!B17</f>
        <v>0</v>
      </c>
      <c r="D17" s="117">
        <f>'Application Software'!C17</f>
        <v>0</v>
      </c>
      <c r="E17" s="124"/>
      <c r="F17" s="125">
        <f>'Implementation Services'!B17</f>
        <v>0</v>
      </c>
      <c r="G17" s="126">
        <f>'Implementation Services'!C17</f>
        <v>0</v>
      </c>
      <c r="H17" s="126">
        <f>'Implementation Services'!D17</f>
        <v>0</v>
      </c>
      <c r="I17" s="124"/>
      <c r="J17" s="125">
        <f>'Train-the-Trainer Training'!B17</f>
        <v>0</v>
      </c>
      <c r="K17" s="126">
        <f>'Train-the-Trainer Training'!C17</f>
        <v>0</v>
      </c>
      <c r="L17" s="127">
        <f>'Train-the-Trainer Training'!D17</f>
        <v>0</v>
      </c>
      <c r="M17" s="124"/>
      <c r="N17" s="128">
        <f t="shared" si="0"/>
        <v>0</v>
      </c>
      <c r="O17" s="129">
        <f t="shared" si="1"/>
        <v>0</v>
      </c>
    </row>
    <row r="18" spans="1:15" x14ac:dyDescent="0.25">
      <c r="A18" s="123" t="s">
        <v>177</v>
      </c>
      <c r="B18" s="124"/>
      <c r="C18" s="117">
        <f>'Application Software'!B18</f>
        <v>0</v>
      </c>
      <c r="D18" s="117">
        <f>'Application Software'!C18</f>
        <v>0</v>
      </c>
      <c r="E18" s="124"/>
      <c r="F18" s="125">
        <f>'Implementation Services'!B18</f>
        <v>0</v>
      </c>
      <c r="G18" s="126">
        <f>'Implementation Services'!C18</f>
        <v>0</v>
      </c>
      <c r="H18" s="126">
        <f>'Implementation Services'!D18</f>
        <v>0</v>
      </c>
      <c r="I18" s="124"/>
      <c r="J18" s="125">
        <f>'Train-the-Trainer Training'!B18</f>
        <v>0</v>
      </c>
      <c r="K18" s="126">
        <f>'Train-the-Trainer Training'!C18</f>
        <v>0</v>
      </c>
      <c r="L18" s="127">
        <f>'Train-the-Trainer Training'!D18</f>
        <v>0</v>
      </c>
      <c r="M18" s="124"/>
      <c r="N18" s="128">
        <f t="shared" si="0"/>
        <v>0</v>
      </c>
      <c r="O18" s="129">
        <f t="shared" si="1"/>
        <v>0</v>
      </c>
    </row>
    <row r="19" spans="1:15" x14ac:dyDescent="0.25">
      <c r="A19" s="123" t="s">
        <v>178</v>
      </c>
      <c r="B19" s="124"/>
      <c r="C19" s="117">
        <f>'Application Software'!B19</f>
        <v>0</v>
      </c>
      <c r="D19" s="117">
        <f>'Application Software'!C19</f>
        <v>0</v>
      </c>
      <c r="E19" s="124"/>
      <c r="F19" s="125">
        <f>'Implementation Services'!B19</f>
        <v>0</v>
      </c>
      <c r="G19" s="126">
        <f>'Implementation Services'!C19</f>
        <v>0</v>
      </c>
      <c r="H19" s="126">
        <f>'Implementation Services'!D19</f>
        <v>0</v>
      </c>
      <c r="I19" s="124"/>
      <c r="J19" s="125">
        <f>'Train-the-Trainer Training'!B19</f>
        <v>0</v>
      </c>
      <c r="K19" s="126">
        <f>'Train-the-Trainer Training'!C19</f>
        <v>0</v>
      </c>
      <c r="L19" s="127">
        <f>'Train-the-Trainer Training'!D19</f>
        <v>0</v>
      </c>
      <c r="M19" s="124"/>
      <c r="N19" s="128">
        <f t="shared" si="0"/>
        <v>0</v>
      </c>
      <c r="O19" s="129">
        <f t="shared" si="1"/>
        <v>0</v>
      </c>
    </row>
    <row r="20" spans="1:15" x14ac:dyDescent="0.25">
      <c r="A20" s="123" t="s">
        <v>179</v>
      </c>
      <c r="B20" s="124"/>
      <c r="C20" s="117">
        <f>'Application Software'!B20</f>
        <v>0</v>
      </c>
      <c r="D20" s="117">
        <f>'Application Software'!C20</f>
        <v>0</v>
      </c>
      <c r="E20" s="124"/>
      <c r="F20" s="125">
        <f>'Implementation Services'!B20</f>
        <v>0</v>
      </c>
      <c r="G20" s="126">
        <f>'Implementation Services'!C20</f>
        <v>0</v>
      </c>
      <c r="H20" s="126">
        <f>'Implementation Services'!D20</f>
        <v>0</v>
      </c>
      <c r="I20" s="124"/>
      <c r="J20" s="125">
        <f>'Train-the-Trainer Training'!B20</f>
        <v>0</v>
      </c>
      <c r="K20" s="126">
        <f>'Train-the-Trainer Training'!C20</f>
        <v>0</v>
      </c>
      <c r="L20" s="127">
        <f>'Train-the-Trainer Training'!D20</f>
        <v>0</v>
      </c>
      <c r="M20" s="124"/>
      <c r="N20" s="128">
        <f t="shared" si="0"/>
        <v>0</v>
      </c>
      <c r="O20" s="129">
        <f t="shared" si="1"/>
        <v>0</v>
      </c>
    </row>
    <row r="21" spans="1:15" x14ac:dyDescent="0.25">
      <c r="A21" s="123" t="s">
        <v>180</v>
      </c>
      <c r="B21" s="124"/>
      <c r="C21" s="117">
        <f>'Application Software'!B21</f>
        <v>0</v>
      </c>
      <c r="D21" s="117">
        <f>'Application Software'!C21</f>
        <v>0</v>
      </c>
      <c r="E21" s="124"/>
      <c r="F21" s="125">
        <f>'Implementation Services'!B21</f>
        <v>0</v>
      </c>
      <c r="G21" s="126">
        <f>'Implementation Services'!C21</f>
        <v>0</v>
      </c>
      <c r="H21" s="126">
        <f>'Implementation Services'!D21</f>
        <v>0</v>
      </c>
      <c r="I21" s="124"/>
      <c r="J21" s="125">
        <f>'Train-the-Trainer Training'!B21</f>
        <v>0</v>
      </c>
      <c r="K21" s="126">
        <f>'Train-the-Trainer Training'!C21</f>
        <v>0</v>
      </c>
      <c r="L21" s="127">
        <f>'Train-the-Trainer Training'!D21</f>
        <v>0</v>
      </c>
      <c r="M21" s="124"/>
      <c r="N21" s="128">
        <f t="shared" si="0"/>
        <v>0</v>
      </c>
      <c r="O21" s="129">
        <f t="shared" si="1"/>
        <v>0</v>
      </c>
    </row>
    <row r="22" spans="1:15" x14ac:dyDescent="0.25">
      <c r="A22" s="123" t="s">
        <v>181</v>
      </c>
      <c r="B22" s="124"/>
      <c r="C22" s="117">
        <f>'Application Software'!B22</f>
        <v>0</v>
      </c>
      <c r="D22" s="117">
        <f>'Application Software'!C22</f>
        <v>0</v>
      </c>
      <c r="E22" s="124"/>
      <c r="F22" s="125">
        <f>'Implementation Services'!B22</f>
        <v>0</v>
      </c>
      <c r="G22" s="126">
        <f>'Implementation Services'!C22</f>
        <v>0</v>
      </c>
      <c r="H22" s="126">
        <f>'Implementation Services'!D22</f>
        <v>0</v>
      </c>
      <c r="I22" s="124"/>
      <c r="J22" s="125">
        <f>'Train-the-Trainer Training'!B22</f>
        <v>0</v>
      </c>
      <c r="K22" s="126">
        <f>'Train-the-Trainer Training'!C22</f>
        <v>0</v>
      </c>
      <c r="L22" s="127">
        <f>'Train-the-Trainer Training'!D22</f>
        <v>0</v>
      </c>
      <c r="M22" s="124"/>
      <c r="N22" s="128">
        <f t="shared" si="0"/>
        <v>0</v>
      </c>
      <c r="O22" s="129">
        <f t="shared" si="1"/>
        <v>0</v>
      </c>
    </row>
    <row r="23" spans="1:15" x14ac:dyDescent="0.25">
      <c r="A23" s="123" t="s">
        <v>182</v>
      </c>
      <c r="B23" s="124"/>
      <c r="C23" s="117">
        <f>'Application Software'!B23</f>
        <v>0</v>
      </c>
      <c r="D23" s="117">
        <f>'Application Software'!C23</f>
        <v>0</v>
      </c>
      <c r="E23" s="124"/>
      <c r="F23" s="125">
        <f>'Implementation Services'!B23</f>
        <v>0</v>
      </c>
      <c r="G23" s="126">
        <f>'Implementation Services'!C23</f>
        <v>0</v>
      </c>
      <c r="H23" s="126">
        <f>'Implementation Services'!D23</f>
        <v>0</v>
      </c>
      <c r="I23" s="124"/>
      <c r="J23" s="125">
        <f>'Train-the-Trainer Training'!B23</f>
        <v>0</v>
      </c>
      <c r="K23" s="126">
        <f>'Train-the-Trainer Training'!C23</f>
        <v>0</v>
      </c>
      <c r="L23" s="127">
        <f>'Train-the-Trainer Training'!D23</f>
        <v>0</v>
      </c>
      <c r="M23" s="124"/>
      <c r="N23" s="128">
        <f t="shared" si="0"/>
        <v>0</v>
      </c>
      <c r="O23" s="129">
        <f t="shared" si="1"/>
        <v>0</v>
      </c>
    </row>
    <row r="24" spans="1:15" x14ac:dyDescent="0.25">
      <c r="A24" s="123" t="s">
        <v>49</v>
      </c>
      <c r="B24" s="124"/>
      <c r="C24" s="117">
        <f>'Application Software'!B24</f>
        <v>0</v>
      </c>
      <c r="D24" s="117">
        <f>'Application Software'!C24</f>
        <v>0</v>
      </c>
      <c r="E24" s="124"/>
      <c r="F24" s="125">
        <f>'Implementation Services'!B24</f>
        <v>0</v>
      </c>
      <c r="G24" s="126">
        <f>'Implementation Services'!C24</f>
        <v>0</v>
      </c>
      <c r="H24" s="126">
        <f>'Implementation Services'!D24</f>
        <v>0</v>
      </c>
      <c r="I24" s="124"/>
      <c r="J24" s="125">
        <f>'Train-the-Trainer Training'!B24</f>
        <v>0</v>
      </c>
      <c r="K24" s="126">
        <f>'Train-the-Trainer Training'!C24</f>
        <v>0</v>
      </c>
      <c r="L24" s="127">
        <f>'Train-the-Trainer Training'!D24</f>
        <v>0</v>
      </c>
      <c r="M24" s="124"/>
      <c r="N24" s="128">
        <f t="shared" ref="N24:N37" si="2">SUM(C24,H24,L24)</f>
        <v>0</v>
      </c>
      <c r="O24" s="129">
        <f t="shared" ref="O24:O37" si="3">D24</f>
        <v>0</v>
      </c>
    </row>
    <row r="25" spans="1:15" x14ac:dyDescent="0.25">
      <c r="A25" s="123" t="s">
        <v>50</v>
      </c>
      <c r="B25" s="124"/>
      <c r="C25" s="117">
        <f>'Application Software'!B25</f>
        <v>0</v>
      </c>
      <c r="D25" s="117">
        <f>'Application Software'!C25</f>
        <v>0</v>
      </c>
      <c r="E25" s="124"/>
      <c r="F25" s="125">
        <f>'Implementation Services'!B25</f>
        <v>0</v>
      </c>
      <c r="G25" s="126">
        <f>'Implementation Services'!C25</f>
        <v>0</v>
      </c>
      <c r="H25" s="126">
        <f>'Implementation Services'!D25</f>
        <v>0</v>
      </c>
      <c r="I25" s="124"/>
      <c r="J25" s="125">
        <f>'Train-the-Trainer Training'!B25</f>
        <v>0</v>
      </c>
      <c r="K25" s="126">
        <f>'Train-the-Trainer Training'!C25</f>
        <v>0</v>
      </c>
      <c r="L25" s="127">
        <f>'Train-the-Trainer Training'!D25</f>
        <v>0</v>
      </c>
      <c r="M25" s="124"/>
      <c r="N25" s="128">
        <f t="shared" si="2"/>
        <v>0</v>
      </c>
      <c r="O25" s="129">
        <f t="shared" si="3"/>
        <v>0</v>
      </c>
    </row>
    <row r="26" spans="1:15" x14ac:dyDescent="0.25">
      <c r="A26" s="123" t="s">
        <v>51</v>
      </c>
      <c r="B26" s="124"/>
      <c r="C26" s="117">
        <f>'Application Software'!B26</f>
        <v>0</v>
      </c>
      <c r="D26" s="117">
        <f>'Application Software'!C26</f>
        <v>0</v>
      </c>
      <c r="E26" s="124"/>
      <c r="F26" s="125">
        <f>'Implementation Services'!B26</f>
        <v>0</v>
      </c>
      <c r="G26" s="126">
        <f>'Implementation Services'!C26</f>
        <v>0</v>
      </c>
      <c r="H26" s="126">
        <f>'Implementation Services'!D26</f>
        <v>0</v>
      </c>
      <c r="I26" s="124"/>
      <c r="J26" s="125">
        <f>'Train-the-Trainer Training'!B26</f>
        <v>0</v>
      </c>
      <c r="K26" s="126">
        <f>'Train-the-Trainer Training'!C26</f>
        <v>0</v>
      </c>
      <c r="L26" s="127">
        <f>'Train-the-Trainer Training'!D26</f>
        <v>0</v>
      </c>
      <c r="M26" s="124"/>
      <c r="N26" s="128">
        <f t="shared" si="2"/>
        <v>0</v>
      </c>
      <c r="O26" s="129">
        <f t="shared" si="3"/>
        <v>0</v>
      </c>
    </row>
    <row r="27" spans="1:15" x14ac:dyDescent="0.25">
      <c r="A27" s="123" t="s">
        <v>52</v>
      </c>
      <c r="B27" s="124"/>
      <c r="C27" s="117">
        <f>'Application Software'!B27</f>
        <v>0</v>
      </c>
      <c r="D27" s="117">
        <f>'Application Software'!C27</f>
        <v>0</v>
      </c>
      <c r="E27" s="124"/>
      <c r="F27" s="125">
        <f>'Implementation Services'!B27</f>
        <v>0</v>
      </c>
      <c r="G27" s="126">
        <f>'Implementation Services'!C27</f>
        <v>0</v>
      </c>
      <c r="H27" s="126">
        <f>'Implementation Services'!D27</f>
        <v>0</v>
      </c>
      <c r="I27" s="124"/>
      <c r="J27" s="125">
        <f>'Train-the-Trainer Training'!B27</f>
        <v>0</v>
      </c>
      <c r="K27" s="126">
        <f>'Train-the-Trainer Training'!C27</f>
        <v>0</v>
      </c>
      <c r="L27" s="127">
        <f>'Train-the-Trainer Training'!D27</f>
        <v>0</v>
      </c>
      <c r="M27" s="124"/>
      <c r="N27" s="128">
        <f t="shared" si="2"/>
        <v>0</v>
      </c>
      <c r="O27" s="129">
        <f t="shared" si="3"/>
        <v>0</v>
      </c>
    </row>
    <row r="28" spans="1:15" x14ac:dyDescent="0.25">
      <c r="A28" s="123" t="s">
        <v>53</v>
      </c>
      <c r="B28" s="124"/>
      <c r="C28" s="117">
        <f>'Application Software'!B28</f>
        <v>0</v>
      </c>
      <c r="D28" s="117">
        <f>'Application Software'!C28</f>
        <v>0</v>
      </c>
      <c r="E28" s="124"/>
      <c r="F28" s="125">
        <f>'Implementation Services'!B28</f>
        <v>0</v>
      </c>
      <c r="G28" s="126">
        <f>'Implementation Services'!C28</f>
        <v>0</v>
      </c>
      <c r="H28" s="126">
        <f>'Implementation Services'!D28</f>
        <v>0</v>
      </c>
      <c r="I28" s="124"/>
      <c r="J28" s="125">
        <f>'Train-the-Trainer Training'!B28</f>
        <v>0</v>
      </c>
      <c r="K28" s="126">
        <f>'Train-the-Trainer Training'!C28</f>
        <v>0</v>
      </c>
      <c r="L28" s="127">
        <f>'Train-the-Trainer Training'!D28</f>
        <v>0</v>
      </c>
      <c r="M28" s="124"/>
      <c r="N28" s="128">
        <f t="shared" si="2"/>
        <v>0</v>
      </c>
      <c r="O28" s="129">
        <f t="shared" si="3"/>
        <v>0</v>
      </c>
    </row>
    <row r="29" spans="1:15" x14ac:dyDescent="0.25">
      <c r="A29" s="123" t="s">
        <v>54</v>
      </c>
      <c r="B29" s="124"/>
      <c r="C29" s="117">
        <f>'Application Software'!B29</f>
        <v>0</v>
      </c>
      <c r="D29" s="117">
        <f>'Application Software'!C29</f>
        <v>0</v>
      </c>
      <c r="E29" s="124"/>
      <c r="F29" s="125">
        <f>'Implementation Services'!B29</f>
        <v>0</v>
      </c>
      <c r="G29" s="126">
        <f>'Implementation Services'!C29</f>
        <v>0</v>
      </c>
      <c r="H29" s="126">
        <f>'Implementation Services'!D29</f>
        <v>0</v>
      </c>
      <c r="I29" s="124"/>
      <c r="J29" s="125">
        <f>'Train-the-Trainer Training'!B29</f>
        <v>0</v>
      </c>
      <c r="K29" s="126">
        <f>'Train-the-Trainer Training'!C29</f>
        <v>0</v>
      </c>
      <c r="L29" s="127">
        <f>'Train-the-Trainer Training'!D29</f>
        <v>0</v>
      </c>
      <c r="M29" s="124"/>
      <c r="N29" s="128">
        <f t="shared" si="2"/>
        <v>0</v>
      </c>
      <c r="O29" s="129">
        <f t="shared" si="3"/>
        <v>0</v>
      </c>
    </row>
    <row r="30" spans="1:15" x14ac:dyDescent="0.25">
      <c r="A30" s="123" t="s">
        <v>55</v>
      </c>
      <c r="B30" s="124"/>
      <c r="C30" s="117">
        <f>'Application Software'!B30</f>
        <v>0</v>
      </c>
      <c r="D30" s="117">
        <f>'Application Software'!C30</f>
        <v>0</v>
      </c>
      <c r="E30" s="124"/>
      <c r="F30" s="125">
        <f>'Implementation Services'!B30</f>
        <v>0</v>
      </c>
      <c r="G30" s="126">
        <f>'Implementation Services'!C30</f>
        <v>0</v>
      </c>
      <c r="H30" s="126">
        <f>'Implementation Services'!D30</f>
        <v>0</v>
      </c>
      <c r="I30" s="124"/>
      <c r="J30" s="125">
        <f>'Train-the-Trainer Training'!B30</f>
        <v>0</v>
      </c>
      <c r="K30" s="126">
        <f>'Train-the-Trainer Training'!C30</f>
        <v>0</v>
      </c>
      <c r="L30" s="127">
        <f>'Train-the-Trainer Training'!D30</f>
        <v>0</v>
      </c>
      <c r="M30" s="124"/>
      <c r="N30" s="128">
        <f t="shared" si="2"/>
        <v>0</v>
      </c>
      <c r="O30" s="129">
        <f t="shared" si="3"/>
        <v>0</v>
      </c>
    </row>
    <row r="31" spans="1:15" x14ac:dyDescent="0.25">
      <c r="A31" s="123" t="s">
        <v>56</v>
      </c>
      <c r="B31" s="124"/>
      <c r="C31" s="117">
        <f>'Application Software'!B31</f>
        <v>0</v>
      </c>
      <c r="D31" s="117">
        <f>'Application Software'!C31</f>
        <v>0</v>
      </c>
      <c r="E31" s="124"/>
      <c r="F31" s="125">
        <f>'Implementation Services'!B31</f>
        <v>0</v>
      </c>
      <c r="G31" s="126">
        <f>'Implementation Services'!C31</f>
        <v>0</v>
      </c>
      <c r="H31" s="126">
        <f>'Implementation Services'!D31</f>
        <v>0</v>
      </c>
      <c r="I31" s="124"/>
      <c r="J31" s="125">
        <f>'Train-the-Trainer Training'!B31</f>
        <v>0</v>
      </c>
      <c r="K31" s="126">
        <f>'Train-the-Trainer Training'!C31</f>
        <v>0</v>
      </c>
      <c r="L31" s="127">
        <f>'Train-the-Trainer Training'!D31</f>
        <v>0</v>
      </c>
      <c r="M31" s="124"/>
      <c r="N31" s="128">
        <f t="shared" si="2"/>
        <v>0</v>
      </c>
      <c r="O31" s="129">
        <f t="shared" si="3"/>
        <v>0</v>
      </c>
    </row>
    <row r="32" spans="1:15" x14ac:dyDescent="0.25">
      <c r="A32" s="123" t="s">
        <v>57</v>
      </c>
      <c r="B32" s="124"/>
      <c r="C32" s="117">
        <f>'Application Software'!B32</f>
        <v>0</v>
      </c>
      <c r="D32" s="117">
        <f>'Application Software'!C32</f>
        <v>0</v>
      </c>
      <c r="E32" s="124"/>
      <c r="F32" s="125">
        <f>'Implementation Services'!B32</f>
        <v>0</v>
      </c>
      <c r="G32" s="126">
        <f>'Implementation Services'!C32</f>
        <v>0</v>
      </c>
      <c r="H32" s="126">
        <f>'Implementation Services'!D32</f>
        <v>0</v>
      </c>
      <c r="I32" s="124"/>
      <c r="J32" s="125">
        <f>'Train-the-Trainer Training'!B32</f>
        <v>0</v>
      </c>
      <c r="K32" s="126">
        <f>'Train-the-Trainer Training'!C32</f>
        <v>0</v>
      </c>
      <c r="L32" s="127">
        <f>'Train-the-Trainer Training'!D32</f>
        <v>0</v>
      </c>
      <c r="M32" s="124"/>
      <c r="N32" s="128">
        <f t="shared" si="2"/>
        <v>0</v>
      </c>
      <c r="O32" s="129">
        <f t="shared" si="3"/>
        <v>0</v>
      </c>
    </row>
    <row r="33" spans="1:15" x14ac:dyDescent="0.25">
      <c r="A33" s="123" t="s">
        <v>58</v>
      </c>
      <c r="B33" s="124"/>
      <c r="C33" s="117">
        <f>'Application Software'!B33</f>
        <v>0</v>
      </c>
      <c r="D33" s="117">
        <f>'Application Software'!C33</f>
        <v>0</v>
      </c>
      <c r="E33" s="124"/>
      <c r="F33" s="125">
        <f>'Implementation Services'!B33</f>
        <v>0</v>
      </c>
      <c r="G33" s="126">
        <f>'Implementation Services'!C33</f>
        <v>0</v>
      </c>
      <c r="H33" s="126">
        <f>'Implementation Services'!D33</f>
        <v>0</v>
      </c>
      <c r="I33" s="124"/>
      <c r="J33" s="125">
        <f>'Train-the-Trainer Training'!B33</f>
        <v>0</v>
      </c>
      <c r="K33" s="126">
        <f>'Train-the-Trainer Training'!C33</f>
        <v>0</v>
      </c>
      <c r="L33" s="127">
        <f>'Train-the-Trainer Training'!D33</f>
        <v>0</v>
      </c>
      <c r="M33" s="124"/>
      <c r="N33" s="128">
        <f t="shared" si="2"/>
        <v>0</v>
      </c>
      <c r="O33" s="129">
        <f t="shared" si="3"/>
        <v>0</v>
      </c>
    </row>
    <row r="34" spans="1:15" x14ac:dyDescent="0.25">
      <c r="A34" s="123" t="s">
        <v>59</v>
      </c>
      <c r="B34" s="124"/>
      <c r="C34" s="117">
        <f>'Application Software'!B34</f>
        <v>0</v>
      </c>
      <c r="D34" s="117">
        <f>'Application Software'!C34</f>
        <v>0</v>
      </c>
      <c r="E34" s="124"/>
      <c r="F34" s="125">
        <f>'Implementation Services'!B34</f>
        <v>0</v>
      </c>
      <c r="G34" s="126">
        <f>'Implementation Services'!C34</f>
        <v>0</v>
      </c>
      <c r="H34" s="126">
        <f>'Implementation Services'!D34</f>
        <v>0</v>
      </c>
      <c r="I34" s="124"/>
      <c r="J34" s="125">
        <f>'Train-the-Trainer Training'!B34</f>
        <v>0</v>
      </c>
      <c r="K34" s="126">
        <f>'Train-the-Trainer Training'!C34</f>
        <v>0</v>
      </c>
      <c r="L34" s="127">
        <f>'Train-the-Trainer Training'!D34</f>
        <v>0</v>
      </c>
      <c r="M34" s="124"/>
      <c r="N34" s="128">
        <f t="shared" si="2"/>
        <v>0</v>
      </c>
      <c r="O34" s="129">
        <f t="shared" si="3"/>
        <v>0</v>
      </c>
    </row>
    <row r="35" spans="1:15" x14ac:dyDescent="0.25">
      <c r="A35" s="123" t="s">
        <v>60</v>
      </c>
      <c r="B35" s="124"/>
      <c r="C35" s="117">
        <f>'Application Software'!B35</f>
        <v>0</v>
      </c>
      <c r="D35" s="117">
        <f>'Application Software'!C35</f>
        <v>0</v>
      </c>
      <c r="E35" s="124"/>
      <c r="F35" s="125">
        <f>'Implementation Services'!B35</f>
        <v>0</v>
      </c>
      <c r="G35" s="126">
        <f>'Implementation Services'!C35</f>
        <v>0</v>
      </c>
      <c r="H35" s="126">
        <f>'Implementation Services'!D35</f>
        <v>0</v>
      </c>
      <c r="I35" s="124"/>
      <c r="J35" s="125">
        <f>'Train-the-Trainer Training'!B35</f>
        <v>0</v>
      </c>
      <c r="K35" s="126">
        <f>'Train-the-Trainer Training'!C35</f>
        <v>0</v>
      </c>
      <c r="L35" s="127">
        <f>'Train-the-Trainer Training'!D35</f>
        <v>0</v>
      </c>
      <c r="M35" s="124"/>
      <c r="N35" s="128">
        <f t="shared" si="2"/>
        <v>0</v>
      </c>
      <c r="O35" s="129">
        <f t="shared" si="3"/>
        <v>0</v>
      </c>
    </row>
    <row r="36" spans="1:15" x14ac:dyDescent="0.25">
      <c r="A36" s="123" t="s">
        <v>61</v>
      </c>
      <c r="B36" s="124"/>
      <c r="C36" s="117">
        <f>'Application Software'!B36</f>
        <v>0</v>
      </c>
      <c r="D36" s="117">
        <f>'Application Software'!C36</f>
        <v>0</v>
      </c>
      <c r="E36" s="124"/>
      <c r="F36" s="125">
        <f>'Implementation Services'!B36</f>
        <v>0</v>
      </c>
      <c r="G36" s="126">
        <f>'Implementation Services'!C36</f>
        <v>0</v>
      </c>
      <c r="H36" s="126">
        <f>'Implementation Services'!D36</f>
        <v>0</v>
      </c>
      <c r="I36" s="124"/>
      <c r="J36" s="125">
        <f>'Train-the-Trainer Training'!B36</f>
        <v>0</v>
      </c>
      <c r="K36" s="126">
        <f>'Train-the-Trainer Training'!C36</f>
        <v>0</v>
      </c>
      <c r="L36" s="127">
        <f>'Train-the-Trainer Training'!D36</f>
        <v>0</v>
      </c>
      <c r="M36" s="124"/>
      <c r="N36" s="128">
        <f t="shared" si="2"/>
        <v>0</v>
      </c>
      <c r="O36" s="129">
        <f t="shared" si="3"/>
        <v>0</v>
      </c>
    </row>
    <row r="37" spans="1:15" x14ac:dyDescent="0.25">
      <c r="A37" s="123" t="s">
        <v>62</v>
      </c>
      <c r="B37" s="124"/>
      <c r="C37" s="117">
        <f>'Application Software'!B37</f>
        <v>0</v>
      </c>
      <c r="D37" s="117">
        <f>'Application Software'!C37</f>
        <v>0</v>
      </c>
      <c r="E37" s="124"/>
      <c r="F37" s="125">
        <f>'Implementation Services'!B37</f>
        <v>0</v>
      </c>
      <c r="G37" s="126">
        <f>'Implementation Services'!C37</f>
        <v>0</v>
      </c>
      <c r="H37" s="126">
        <f>'Implementation Services'!D37</f>
        <v>0</v>
      </c>
      <c r="I37" s="124"/>
      <c r="J37" s="125">
        <f>'Train-the-Trainer Training'!B37</f>
        <v>0</v>
      </c>
      <c r="K37" s="126">
        <f>'Train-the-Trainer Training'!C37</f>
        <v>0</v>
      </c>
      <c r="L37" s="127">
        <f>'Train-the-Trainer Training'!D37</f>
        <v>0</v>
      </c>
      <c r="M37" s="124"/>
      <c r="N37" s="128">
        <f t="shared" si="2"/>
        <v>0</v>
      </c>
      <c r="O37" s="129">
        <f t="shared" si="3"/>
        <v>0</v>
      </c>
    </row>
    <row r="38" spans="1:15" x14ac:dyDescent="0.25">
      <c r="A38" s="123" t="s">
        <v>63</v>
      </c>
      <c r="B38" s="124"/>
      <c r="C38" s="117">
        <f>'Application Software'!B38</f>
        <v>0</v>
      </c>
      <c r="D38" s="117">
        <f>'Application Software'!C38</f>
        <v>0</v>
      </c>
      <c r="E38" s="124"/>
      <c r="F38" s="125">
        <f>'Implementation Services'!B38</f>
        <v>0</v>
      </c>
      <c r="G38" s="126">
        <f>'Implementation Services'!C38</f>
        <v>0</v>
      </c>
      <c r="H38" s="126">
        <f>'Implementation Services'!D38</f>
        <v>0</v>
      </c>
      <c r="I38" s="124"/>
      <c r="J38" s="125">
        <f>'Train-the-Trainer Training'!B38</f>
        <v>0</v>
      </c>
      <c r="K38" s="126">
        <f>'Train-the-Trainer Training'!C38</f>
        <v>0</v>
      </c>
      <c r="L38" s="127">
        <f>'Train-the-Trainer Training'!D38</f>
        <v>0</v>
      </c>
      <c r="M38" s="124"/>
      <c r="N38" s="128">
        <f t="shared" si="0"/>
        <v>0</v>
      </c>
      <c r="O38" s="129">
        <f t="shared" si="1"/>
        <v>0</v>
      </c>
    </row>
    <row r="39" spans="1:15" x14ac:dyDescent="0.25">
      <c r="A39" s="123" t="s">
        <v>64</v>
      </c>
      <c r="B39" s="124"/>
      <c r="C39" s="117">
        <f>'Application Software'!B39</f>
        <v>0</v>
      </c>
      <c r="D39" s="117">
        <f>'Application Software'!C39</f>
        <v>0</v>
      </c>
      <c r="E39" s="124"/>
      <c r="F39" s="125">
        <f>'Implementation Services'!B39</f>
        <v>0</v>
      </c>
      <c r="G39" s="126">
        <f>'Implementation Services'!C39</f>
        <v>0</v>
      </c>
      <c r="H39" s="126">
        <f>'Implementation Services'!D39</f>
        <v>0</v>
      </c>
      <c r="I39" s="124"/>
      <c r="J39" s="125">
        <f>'Train-the-Trainer Training'!B39</f>
        <v>0</v>
      </c>
      <c r="K39" s="126">
        <f>'Train-the-Trainer Training'!C39</f>
        <v>0</v>
      </c>
      <c r="L39" s="127">
        <f>'Train-the-Trainer Training'!D39</f>
        <v>0</v>
      </c>
      <c r="M39" s="124"/>
      <c r="N39" s="128">
        <f t="shared" si="0"/>
        <v>0</v>
      </c>
      <c r="O39" s="129">
        <f t="shared" si="1"/>
        <v>0</v>
      </c>
    </row>
    <row r="40" spans="1:15" x14ac:dyDescent="0.25">
      <c r="A40" s="123" t="s">
        <v>65</v>
      </c>
      <c r="B40" s="124"/>
      <c r="C40" s="117">
        <f>'Application Software'!B40</f>
        <v>0</v>
      </c>
      <c r="D40" s="117">
        <f>'Application Software'!C40</f>
        <v>0</v>
      </c>
      <c r="E40" s="124"/>
      <c r="F40" s="125">
        <f>'Implementation Services'!B40</f>
        <v>0</v>
      </c>
      <c r="G40" s="126">
        <f>'Implementation Services'!C40</f>
        <v>0</v>
      </c>
      <c r="H40" s="126">
        <f>'Implementation Services'!D40</f>
        <v>0</v>
      </c>
      <c r="I40" s="124"/>
      <c r="J40" s="125">
        <f>'Train-the-Trainer Training'!B40</f>
        <v>0</v>
      </c>
      <c r="K40" s="126">
        <f>'Train-the-Trainer Training'!C40</f>
        <v>0</v>
      </c>
      <c r="L40" s="127">
        <f>'Train-the-Trainer Training'!D40</f>
        <v>0</v>
      </c>
      <c r="M40" s="124"/>
      <c r="N40" s="128">
        <f t="shared" si="0"/>
        <v>0</v>
      </c>
      <c r="O40" s="129">
        <f t="shared" si="1"/>
        <v>0</v>
      </c>
    </row>
    <row r="41" spans="1:15" x14ac:dyDescent="0.25">
      <c r="A41" s="123" t="s">
        <v>66</v>
      </c>
      <c r="B41" s="124"/>
      <c r="C41" s="117">
        <f>'Application Software'!B41</f>
        <v>0</v>
      </c>
      <c r="D41" s="117">
        <f>'Application Software'!C41</f>
        <v>0</v>
      </c>
      <c r="E41" s="124"/>
      <c r="F41" s="125">
        <f>'Implementation Services'!B41</f>
        <v>0</v>
      </c>
      <c r="G41" s="126">
        <f>'Implementation Services'!C41</f>
        <v>0</v>
      </c>
      <c r="H41" s="126">
        <f>'Implementation Services'!D41</f>
        <v>0</v>
      </c>
      <c r="I41" s="124"/>
      <c r="J41" s="125">
        <f>'Train-the-Trainer Training'!B41</f>
        <v>0</v>
      </c>
      <c r="K41" s="126">
        <f>'Train-the-Trainer Training'!C41</f>
        <v>0</v>
      </c>
      <c r="L41" s="127">
        <f>'Train-the-Trainer Training'!D41</f>
        <v>0</v>
      </c>
      <c r="M41" s="124"/>
      <c r="N41" s="128">
        <f t="shared" si="0"/>
        <v>0</v>
      </c>
      <c r="O41" s="129">
        <f t="shared" si="1"/>
        <v>0</v>
      </c>
    </row>
    <row r="42" spans="1:15" x14ac:dyDescent="0.25">
      <c r="A42" s="123" t="s">
        <v>67</v>
      </c>
      <c r="B42" s="124"/>
      <c r="C42" s="117">
        <f>'Application Software'!B42</f>
        <v>0</v>
      </c>
      <c r="D42" s="117">
        <f>'Application Software'!C42</f>
        <v>0</v>
      </c>
      <c r="E42" s="124"/>
      <c r="F42" s="125">
        <f>'Implementation Services'!B42</f>
        <v>0</v>
      </c>
      <c r="G42" s="126">
        <f>'Implementation Services'!C42</f>
        <v>0</v>
      </c>
      <c r="H42" s="126">
        <f>'Implementation Services'!D42</f>
        <v>0</v>
      </c>
      <c r="I42" s="124"/>
      <c r="J42" s="125">
        <f>'Train-the-Trainer Training'!B42</f>
        <v>0</v>
      </c>
      <c r="K42" s="126">
        <f>'Train-the-Trainer Training'!C42</f>
        <v>0</v>
      </c>
      <c r="L42" s="127">
        <f>'Train-the-Trainer Training'!D42</f>
        <v>0</v>
      </c>
      <c r="M42" s="124"/>
      <c r="N42" s="128">
        <f t="shared" si="0"/>
        <v>0</v>
      </c>
      <c r="O42" s="129">
        <f t="shared" si="1"/>
        <v>0</v>
      </c>
    </row>
    <row r="43" spans="1:15" x14ac:dyDescent="0.25">
      <c r="A43" s="123" t="s">
        <v>68</v>
      </c>
      <c r="B43" s="124"/>
      <c r="C43" s="117">
        <f>'Application Software'!B43</f>
        <v>0</v>
      </c>
      <c r="D43" s="117">
        <f>'Application Software'!C43</f>
        <v>0</v>
      </c>
      <c r="E43" s="124"/>
      <c r="F43" s="125">
        <f>'Implementation Services'!B43</f>
        <v>0</v>
      </c>
      <c r="G43" s="126">
        <f>'Implementation Services'!C43</f>
        <v>0</v>
      </c>
      <c r="H43" s="126">
        <f>'Implementation Services'!D43</f>
        <v>0</v>
      </c>
      <c r="I43" s="124"/>
      <c r="J43" s="125">
        <f>'Train-the-Trainer Training'!B43</f>
        <v>0</v>
      </c>
      <c r="K43" s="126">
        <f>'Train-the-Trainer Training'!C43</f>
        <v>0</v>
      </c>
      <c r="L43" s="127">
        <f>'Train-the-Trainer Training'!D43</f>
        <v>0</v>
      </c>
      <c r="M43" s="124"/>
      <c r="N43" s="128">
        <f t="shared" si="0"/>
        <v>0</v>
      </c>
      <c r="O43" s="129">
        <f t="shared" si="1"/>
        <v>0</v>
      </c>
    </row>
    <row r="44" spans="1:15" x14ac:dyDescent="0.25">
      <c r="A44" s="123" t="s">
        <v>69</v>
      </c>
      <c r="B44" s="124"/>
      <c r="C44" s="117">
        <f>'Application Software'!B44</f>
        <v>0</v>
      </c>
      <c r="D44" s="117">
        <f>'Application Software'!C44</f>
        <v>0</v>
      </c>
      <c r="E44" s="124"/>
      <c r="F44" s="125">
        <f>'Implementation Services'!B44</f>
        <v>0</v>
      </c>
      <c r="G44" s="126">
        <f>'Implementation Services'!C44</f>
        <v>0</v>
      </c>
      <c r="H44" s="126">
        <f>'Implementation Services'!D44</f>
        <v>0</v>
      </c>
      <c r="I44" s="124"/>
      <c r="J44" s="125">
        <f>'Train-the-Trainer Training'!B44</f>
        <v>0</v>
      </c>
      <c r="K44" s="126">
        <f>'Train-the-Trainer Training'!C44</f>
        <v>0</v>
      </c>
      <c r="L44" s="127">
        <f>'Train-the-Trainer Training'!D44</f>
        <v>0</v>
      </c>
      <c r="M44" s="124"/>
      <c r="N44" s="128">
        <f t="shared" ref="N44:N73" si="4">SUM(C44,H44,L44)</f>
        <v>0</v>
      </c>
      <c r="O44" s="129">
        <f t="shared" ref="O44:O73" si="5">D44</f>
        <v>0</v>
      </c>
    </row>
    <row r="45" spans="1:15" x14ac:dyDescent="0.25">
      <c r="A45" s="123" t="s">
        <v>70</v>
      </c>
      <c r="B45" s="124"/>
      <c r="C45" s="117">
        <f>'Application Software'!B45</f>
        <v>0</v>
      </c>
      <c r="D45" s="117">
        <f>'Application Software'!C45</f>
        <v>0</v>
      </c>
      <c r="E45" s="124"/>
      <c r="F45" s="125">
        <f>'Implementation Services'!B45</f>
        <v>0</v>
      </c>
      <c r="G45" s="126">
        <f>'Implementation Services'!C45</f>
        <v>0</v>
      </c>
      <c r="H45" s="126">
        <f>'Implementation Services'!D45</f>
        <v>0</v>
      </c>
      <c r="I45" s="124"/>
      <c r="J45" s="125">
        <f>'Train-the-Trainer Training'!B45</f>
        <v>0</v>
      </c>
      <c r="K45" s="126">
        <f>'Train-the-Trainer Training'!C45</f>
        <v>0</v>
      </c>
      <c r="L45" s="127">
        <f>'Train-the-Trainer Training'!D45</f>
        <v>0</v>
      </c>
      <c r="M45" s="124"/>
      <c r="N45" s="128">
        <f t="shared" si="4"/>
        <v>0</v>
      </c>
      <c r="O45" s="129">
        <f t="shared" si="5"/>
        <v>0</v>
      </c>
    </row>
    <row r="46" spans="1:15" x14ac:dyDescent="0.25">
      <c r="A46" s="123" t="s">
        <v>71</v>
      </c>
      <c r="B46" s="124"/>
      <c r="C46" s="117">
        <f>'Application Software'!B46</f>
        <v>0</v>
      </c>
      <c r="D46" s="117">
        <f>'Application Software'!C46</f>
        <v>0</v>
      </c>
      <c r="E46" s="124"/>
      <c r="F46" s="125">
        <f>'Implementation Services'!B46</f>
        <v>0</v>
      </c>
      <c r="G46" s="126">
        <f>'Implementation Services'!C46</f>
        <v>0</v>
      </c>
      <c r="H46" s="126">
        <f>'Implementation Services'!D46</f>
        <v>0</v>
      </c>
      <c r="I46" s="124"/>
      <c r="J46" s="125">
        <f>'Train-the-Trainer Training'!B46</f>
        <v>0</v>
      </c>
      <c r="K46" s="126">
        <f>'Train-the-Trainer Training'!C46</f>
        <v>0</v>
      </c>
      <c r="L46" s="127">
        <f>'Train-the-Trainer Training'!D46</f>
        <v>0</v>
      </c>
      <c r="M46" s="124"/>
      <c r="N46" s="128">
        <f t="shared" si="4"/>
        <v>0</v>
      </c>
      <c r="O46" s="129">
        <f t="shared" si="5"/>
        <v>0</v>
      </c>
    </row>
    <row r="47" spans="1:15" x14ac:dyDescent="0.25">
      <c r="A47" s="123" t="s">
        <v>72</v>
      </c>
      <c r="B47" s="124"/>
      <c r="C47" s="117">
        <f>'Application Software'!B47</f>
        <v>0</v>
      </c>
      <c r="D47" s="117">
        <f>'Application Software'!C47</f>
        <v>0</v>
      </c>
      <c r="E47" s="124"/>
      <c r="F47" s="125">
        <f>'Implementation Services'!B47</f>
        <v>0</v>
      </c>
      <c r="G47" s="126">
        <f>'Implementation Services'!C47</f>
        <v>0</v>
      </c>
      <c r="H47" s="126">
        <f>'Implementation Services'!D47</f>
        <v>0</v>
      </c>
      <c r="I47" s="124"/>
      <c r="J47" s="125">
        <f>'Train-the-Trainer Training'!B47</f>
        <v>0</v>
      </c>
      <c r="K47" s="126">
        <f>'Train-the-Trainer Training'!C47</f>
        <v>0</v>
      </c>
      <c r="L47" s="127">
        <f>'Train-the-Trainer Training'!D47</f>
        <v>0</v>
      </c>
      <c r="M47" s="124"/>
      <c r="N47" s="128">
        <f t="shared" si="4"/>
        <v>0</v>
      </c>
      <c r="O47" s="129">
        <f t="shared" si="5"/>
        <v>0</v>
      </c>
    </row>
    <row r="48" spans="1:15" x14ac:dyDescent="0.25">
      <c r="A48" s="123" t="s">
        <v>73</v>
      </c>
      <c r="B48" s="124"/>
      <c r="C48" s="117">
        <f>'Application Software'!B48</f>
        <v>0</v>
      </c>
      <c r="D48" s="117">
        <f>'Application Software'!C48</f>
        <v>0</v>
      </c>
      <c r="E48" s="124"/>
      <c r="F48" s="125">
        <f>'Implementation Services'!B48</f>
        <v>0</v>
      </c>
      <c r="G48" s="126">
        <f>'Implementation Services'!C48</f>
        <v>0</v>
      </c>
      <c r="H48" s="126">
        <f>'Implementation Services'!D48</f>
        <v>0</v>
      </c>
      <c r="I48" s="124"/>
      <c r="J48" s="125">
        <f>'Train-the-Trainer Training'!B48</f>
        <v>0</v>
      </c>
      <c r="K48" s="126">
        <f>'Train-the-Trainer Training'!C48</f>
        <v>0</v>
      </c>
      <c r="L48" s="127">
        <f>'Train-the-Trainer Training'!D48</f>
        <v>0</v>
      </c>
      <c r="M48" s="124"/>
      <c r="N48" s="128">
        <f t="shared" si="4"/>
        <v>0</v>
      </c>
      <c r="O48" s="129">
        <f t="shared" si="5"/>
        <v>0</v>
      </c>
    </row>
    <row r="49" spans="1:15" x14ac:dyDescent="0.25">
      <c r="A49" s="123" t="s">
        <v>74</v>
      </c>
      <c r="B49" s="124"/>
      <c r="C49" s="117">
        <f>'Application Software'!B49</f>
        <v>0</v>
      </c>
      <c r="D49" s="117">
        <f>'Application Software'!C49</f>
        <v>0</v>
      </c>
      <c r="E49" s="124"/>
      <c r="F49" s="125">
        <f>'Implementation Services'!B49</f>
        <v>0</v>
      </c>
      <c r="G49" s="126">
        <f>'Implementation Services'!C49</f>
        <v>0</v>
      </c>
      <c r="H49" s="126">
        <f>'Implementation Services'!D49</f>
        <v>0</v>
      </c>
      <c r="I49" s="124"/>
      <c r="J49" s="125">
        <f>'Train-the-Trainer Training'!B49</f>
        <v>0</v>
      </c>
      <c r="K49" s="126">
        <f>'Train-the-Trainer Training'!C49</f>
        <v>0</v>
      </c>
      <c r="L49" s="127">
        <f>'Train-the-Trainer Training'!D49</f>
        <v>0</v>
      </c>
      <c r="M49" s="124"/>
      <c r="N49" s="128">
        <f t="shared" si="4"/>
        <v>0</v>
      </c>
      <c r="O49" s="129">
        <f t="shared" si="5"/>
        <v>0</v>
      </c>
    </row>
    <row r="50" spans="1:15" x14ac:dyDescent="0.25">
      <c r="A50" s="123" t="s">
        <v>75</v>
      </c>
      <c r="B50" s="124"/>
      <c r="C50" s="117">
        <f>'Application Software'!B50</f>
        <v>0</v>
      </c>
      <c r="D50" s="117">
        <f>'Application Software'!C50</f>
        <v>0</v>
      </c>
      <c r="E50" s="124"/>
      <c r="F50" s="125">
        <f>'Implementation Services'!B50</f>
        <v>0</v>
      </c>
      <c r="G50" s="126">
        <f>'Implementation Services'!C50</f>
        <v>0</v>
      </c>
      <c r="H50" s="126">
        <f>'Implementation Services'!D50</f>
        <v>0</v>
      </c>
      <c r="I50" s="124"/>
      <c r="J50" s="125">
        <f>'Train-the-Trainer Training'!B50</f>
        <v>0</v>
      </c>
      <c r="K50" s="126">
        <f>'Train-the-Trainer Training'!C50</f>
        <v>0</v>
      </c>
      <c r="L50" s="127">
        <f>'Train-the-Trainer Training'!D50</f>
        <v>0</v>
      </c>
      <c r="M50" s="124"/>
      <c r="N50" s="128">
        <f t="shared" si="4"/>
        <v>0</v>
      </c>
      <c r="O50" s="129">
        <f t="shared" si="5"/>
        <v>0</v>
      </c>
    </row>
    <row r="51" spans="1:15" x14ac:dyDescent="0.25">
      <c r="A51" s="123" t="s">
        <v>76</v>
      </c>
      <c r="B51" s="124"/>
      <c r="C51" s="117">
        <f>'Application Software'!B51</f>
        <v>0</v>
      </c>
      <c r="D51" s="117">
        <f>'Application Software'!C51</f>
        <v>0</v>
      </c>
      <c r="E51" s="124"/>
      <c r="F51" s="125">
        <f>'Implementation Services'!B51</f>
        <v>0</v>
      </c>
      <c r="G51" s="126">
        <f>'Implementation Services'!C51</f>
        <v>0</v>
      </c>
      <c r="H51" s="126">
        <f>'Implementation Services'!D51</f>
        <v>0</v>
      </c>
      <c r="I51" s="124"/>
      <c r="J51" s="125">
        <f>'Train-the-Trainer Training'!B51</f>
        <v>0</v>
      </c>
      <c r="K51" s="126">
        <f>'Train-the-Trainer Training'!C51</f>
        <v>0</v>
      </c>
      <c r="L51" s="127">
        <f>'Train-the-Trainer Training'!D51</f>
        <v>0</v>
      </c>
      <c r="M51" s="124"/>
      <c r="N51" s="128">
        <f t="shared" si="4"/>
        <v>0</v>
      </c>
      <c r="O51" s="129">
        <f t="shared" si="5"/>
        <v>0</v>
      </c>
    </row>
    <row r="52" spans="1:15" x14ac:dyDescent="0.25">
      <c r="A52" s="123" t="s">
        <v>77</v>
      </c>
      <c r="B52" s="124"/>
      <c r="C52" s="117">
        <f>'Application Software'!B52</f>
        <v>0</v>
      </c>
      <c r="D52" s="117">
        <f>'Application Software'!C52</f>
        <v>0</v>
      </c>
      <c r="E52" s="124"/>
      <c r="F52" s="125">
        <f>'Implementation Services'!B52</f>
        <v>0</v>
      </c>
      <c r="G52" s="126">
        <f>'Implementation Services'!C52</f>
        <v>0</v>
      </c>
      <c r="H52" s="126">
        <f>'Implementation Services'!D52</f>
        <v>0</v>
      </c>
      <c r="I52" s="124"/>
      <c r="J52" s="125">
        <f>'Train-the-Trainer Training'!B52</f>
        <v>0</v>
      </c>
      <c r="K52" s="126">
        <f>'Train-the-Trainer Training'!C52</f>
        <v>0</v>
      </c>
      <c r="L52" s="127">
        <f>'Train-the-Trainer Training'!D52</f>
        <v>0</v>
      </c>
      <c r="M52" s="124"/>
      <c r="N52" s="128">
        <f t="shared" si="4"/>
        <v>0</v>
      </c>
      <c r="O52" s="129">
        <f t="shared" si="5"/>
        <v>0</v>
      </c>
    </row>
    <row r="53" spans="1:15" x14ac:dyDescent="0.25">
      <c r="A53" s="123" t="s">
        <v>78</v>
      </c>
      <c r="B53" s="124"/>
      <c r="C53" s="117">
        <f>'Application Software'!B53</f>
        <v>0</v>
      </c>
      <c r="D53" s="117">
        <f>'Application Software'!C53</f>
        <v>0</v>
      </c>
      <c r="E53" s="124"/>
      <c r="F53" s="125">
        <f>'Implementation Services'!B53</f>
        <v>0</v>
      </c>
      <c r="G53" s="126">
        <f>'Implementation Services'!C53</f>
        <v>0</v>
      </c>
      <c r="H53" s="126">
        <f>'Implementation Services'!D53</f>
        <v>0</v>
      </c>
      <c r="I53" s="124"/>
      <c r="J53" s="125">
        <f>'Train-the-Trainer Training'!B53</f>
        <v>0</v>
      </c>
      <c r="K53" s="126">
        <f>'Train-the-Trainer Training'!C53</f>
        <v>0</v>
      </c>
      <c r="L53" s="127">
        <f>'Train-the-Trainer Training'!D53</f>
        <v>0</v>
      </c>
      <c r="M53" s="124"/>
      <c r="N53" s="128">
        <f t="shared" si="4"/>
        <v>0</v>
      </c>
      <c r="O53" s="129">
        <f t="shared" si="5"/>
        <v>0</v>
      </c>
    </row>
    <row r="54" spans="1:15" x14ac:dyDescent="0.25">
      <c r="A54" s="123" t="s">
        <v>79</v>
      </c>
      <c r="B54" s="124"/>
      <c r="C54" s="117">
        <f>'Application Software'!B54</f>
        <v>0</v>
      </c>
      <c r="D54" s="117">
        <f>'Application Software'!C54</f>
        <v>0</v>
      </c>
      <c r="E54" s="124"/>
      <c r="F54" s="125">
        <f>'Implementation Services'!B54</f>
        <v>0</v>
      </c>
      <c r="G54" s="126">
        <f>'Implementation Services'!C54</f>
        <v>0</v>
      </c>
      <c r="H54" s="126">
        <f>'Implementation Services'!D54</f>
        <v>0</v>
      </c>
      <c r="I54" s="124"/>
      <c r="J54" s="125">
        <f>'Train-the-Trainer Training'!B54</f>
        <v>0</v>
      </c>
      <c r="K54" s="126">
        <f>'Train-the-Trainer Training'!C54</f>
        <v>0</v>
      </c>
      <c r="L54" s="127">
        <f>'Train-the-Trainer Training'!D54</f>
        <v>0</v>
      </c>
      <c r="M54" s="124"/>
      <c r="N54" s="128">
        <f t="shared" si="4"/>
        <v>0</v>
      </c>
      <c r="O54" s="129">
        <f t="shared" si="5"/>
        <v>0</v>
      </c>
    </row>
    <row r="55" spans="1:15" x14ac:dyDescent="0.25">
      <c r="A55" s="123" t="s">
        <v>80</v>
      </c>
      <c r="B55" s="124"/>
      <c r="C55" s="117">
        <f>'Application Software'!B55</f>
        <v>0</v>
      </c>
      <c r="D55" s="117">
        <f>'Application Software'!C55</f>
        <v>0</v>
      </c>
      <c r="E55" s="124"/>
      <c r="F55" s="125">
        <f>'Implementation Services'!B55</f>
        <v>0</v>
      </c>
      <c r="G55" s="126">
        <f>'Implementation Services'!C55</f>
        <v>0</v>
      </c>
      <c r="H55" s="126">
        <f>'Implementation Services'!D55</f>
        <v>0</v>
      </c>
      <c r="I55" s="124"/>
      <c r="J55" s="125">
        <f>'Train-the-Trainer Training'!B55</f>
        <v>0</v>
      </c>
      <c r="K55" s="126">
        <f>'Train-the-Trainer Training'!C55</f>
        <v>0</v>
      </c>
      <c r="L55" s="127">
        <f>'Train-the-Trainer Training'!D55</f>
        <v>0</v>
      </c>
      <c r="M55" s="124"/>
      <c r="N55" s="128">
        <f t="shared" si="4"/>
        <v>0</v>
      </c>
      <c r="O55" s="129">
        <f t="shared" si="5"/>
        <v>0</v>
      </c>
    </row>
    <row r="56" spans="1:15" x14ac:dyDescent="0.25">
      <c r="A56" s="123" t="s">
        <v>81</v>
      </c>
      <c r="B56" s="124"/>
      <c r="C56" s="117">
        <f>'Application Software'!B56</f>
        <v>0</v>
      </c>
      <c r="D56" s="117">
        <f>'Application Software'!C56</f>
        <v>0</v>
      </c>
      <c r="E56" s="124"/>
      <c r="F56" s="125">
        <f>'Implementation Services'!B56</f>
        <v>0</v>
      </c>
      <c r="G56" s="126">
        <f>'Implementation Services'!C56</f>
        <v>0</v>
      </c>
      <c r="H56" s="126">
        <f>'Implementation Services'!D56</f>
        <v>0</v>
      </c>
      <c r="I56" s="124"/>
      <c r="J56" s="125">
        <f>'Train-the-Trainer Training'!B56</f>
        <v>0</v>
      </c>
      <c r="K56" s="126">
        <f>'Train-the-Trainer Training'!C56</f>
        <v>0</v>
      </c>
      <c r="L56" s="127">
        <f>'Train-the-Trainer Training'!D56</f>
        <v>0</v>
      </c>
      <c r="M56" s="124"/>
      <c r="N56" s="128">
        <f t="shared" si="4"/>
        <v>0</v>
      </c>
      <c r="O56" s="129">
        <f t="shared" si="5"/>
        <v>0</v>
      </c>
    </row>
    <row r="57" spans="1:15" x14ac:dyDescent="0.25">
      <c r="A57" s="123" t="s">
        <v>82</v>
      </c>
      <c r="B57" s="124"/>
      <c r="C57" s="117">
        <f>'Application Software'!B57</f>
        <v>0</v>
      </c>
      <c r="D57" s="117">
        <f>'Application Software'!C57</f>
        <v>0</v>
      </c>
      <c r="E57" s="124"/>
      <c r="F57" s="125">
        <f>'Implementation Services'!B57</f>
        <v>0</v>
      </c>
      <c r="G57" s="126">
        <f>'Implementation Services'!C57</f>
        <v>0</v>
      </c>
      <c r="H57" s="126">
        <f>'Implementation Services'!D57</f>
        <v>0</v>
      </c>
      <c r="I57" s="124"/>
      <c r="J57" s="125">
        <f>'Train-the-Trainer Training'!B57</f>
        <v>0</v>
      </c>
      <c r="K57" s="126">
        <f>'Train-the-Trainer Training'!C57</f>
        <v>0</v>
      </c>
      <c r="L57" s="127">
        <f>'Train-the-Trainer Training'!D57</f>
        <v>0</v>
      </c>
      <c r="M57" s="124"/>
      <c r="N57" s="128">
        <f t="shared" si="4"/>
        <v>0</v>
      </c>
      <c r="O57" s="129">
        <f t="shared" si="5"/>
        <v>0</v>
      </c>
    </row>
    <row r="58" spans="1:15" x14ac:dyDescent="0.25">
      <c r="A58" s="123" t="s">
        <v>83</v>
      </c>
      <c r="B58" s="124"/>
      <c r="C58" s="117">
        <f>'Application Software'!B58</f>
        <v>0</v>
      </c>
      <c r="D58" s="117">
        <f>'Application Software'!C58</f>
        <v>0</v>
      </c>
      <c r="E58" s="124"/>
      <c r="F58" s="125">
        <f>'Implementation Services'!B58</f>
        <v>0</v>
      </c>
      <c r="G58" s="126">
        <f>'Implementation Services'!C58</f>
        <v>0</v>
      </c>
      <c r="H58" s="126">
        <f>'Implementation Services'!D58</f>
        <v>0</v>
      </c>
      <c r="I58" s="124"/>
      <c r="J58" s="125">
        <f>'Train-the-Trainer Training'!B58</f>
        <v>0</v>
      </c>
      <c r="K58" s="126">
        <f>'Train-the-Trainer Training'!C58</f>
        <v>0</v>
      </c>
      <c r="L58" s="127">
        <f>'Train-the-Trainer Training'!D58</f>
        <v>0</v>
      </c>
      <c r="M58" s="124"/>
      <c r="N58" s="128">
        <f t="shared" si="4"/>
        <v>0</v>
      </c>
      <c r="O58" s="129">
        <f t="shared" si="5"/>
        <v>0</v>
      </c>
    </row>
    <row r="59" spans="1:15" x14ac:dyDescent="0.25">
      <c r="A59" s="123" t="s">
        <v>84</v>
      </c>
      <c r="B59" s="124"/>
      <c r="C59" s="117">
        <f>'Application Software'!B59</f>
        <v>0</v>
      </c>
      <c r="D59" s="117">
        <f>'Application Software'!C59</f>
        <v>0</v>
      </c>
      <c r="E59" s="124"/>
      <c r="F59" s="125">
        <f>'Implementation Services'!B59</f>
        <v>0</v>
      </c>
      <c r="G59" s="126">
        <f>'Implementation Services'!C59</f>
        <v>0</v>
      </c>
      <c r="H59" s="126">
        <f>'Implementation Services'!D59</f>
        <v>0</v>
      </c>
      <c r="I59" s="124"/>
      <c r="J59" s="125">
        <f>'Train-the-Trainer Training'!B59</f>
        <v>0</v>
      </c>
      <c r="K59" s="126">
        <f>'Train-the-Trainer Training'!C59</f>
        <v>0</v>
      </c>
      <c r="L59" s="127">
        <f>'Train-the-Trainer Training'!D59</f>
        <v>0</v>
      </c>
      <c r="M59" s="124"/>
      <c r="N59" s="128">
        <f t="shared" si="4"/>
        <v>0</v>
      </c>
      <c r="O59" s="129">
        <f t="shared" si="5"/>
        <v>0</v>
      </c>
    </row>
    <row r="60" spans="1:15" x14ac:dyDescent="0.25">
      <c r="A60" s="123" t="s">
        <v>85</v>
      </c>
      <c r="B60" s="124"/>
      <c r="C60" s="117">
        <f>'Application Software'!B60</f>
        <v>0</v>
      </c>
      <c r="D60" s="117">
        <f>'Application Software'!C60</f>
        <v>0</v>
      </c>
      <c r="E60" s="124"/>
      <c r="F60" s="125">
        <f>'Implementation Services'!B60</f>
        <v>0</v>
      </c>
      <c r="G60" s="126">
        <f>'Implementation Services'!C60</f>
        <v>0</v>
      </c>
      <c r="H60" s="126">
        <f>'Implementation Services'!D60</f>
        <v>0</v>
      </c>
      <c r="I60" s="124"/>
      <c r="J60" s="125">
        <f>'Train-the-Trainer Training'!B60</f>
        <v>0</v>
      </c>
      <c r="K60" s="126">
        <f>'Train-the-Trainer Training'!C60</f>
        <v>0</v>
      </c>
      <c r="L60" s="127">
        <f>'Train-the-Trainer Training'!D60</f>
        <v>0</v>
      </c>
      <c r="M60" s="124"/>
      <c r="N60" s="128">
        <f t="shared" si="4"/>
        <v>0</v>
      </c>
      <c r="O60" s="129">
        <f t="shared" si="5"/>
        <v>0</v>
      </c>
    </row>
    <row r="61" spans="1:15" x14ac:dyDescent="0.25">
      <c r="A61" s="123" t="s">
        <v>86</v>
      </c>
      <c r="B61" s="124"/>
      <c r="C61" s="117">
        <f>'Application Software'!B61</f>
        <v>0</v>
      </c>
      <c r="D61" s="117">
        <f>'Application Software'!C61</f>
        <v>0</v>
      </c>
      <c r="E61" s="124"/>
      <c r="F61" s="125">
        <f>'Implementation Services'!B61</f>
        <v>0</v>
      </c>
      <c r="G61" s="126">
        <f>'Implementation Services'!C61</f>
        <v>0</v>
      </c>
      <c r="H61" s="126">
        <f>'Implementation Services'!D61</f>
        <v>0</v>
      </c>
      <c r="I61" s="124"/>
      <c r="J61" s="125">
        <f>'Train-the-Trainer Training'!B61</f>
        <v>0</v>
      </c>
      <c r="K61" s="126">
        <f>'Train-the-Trainer Training'!C61</f>
        <v>0</v>
      </c>
      <c r="L61" s="127">
        <f>'Train-the-Trainer Training'!D61</f>
        <v>0</v>
      </c>
      <c r="M61" s="124"/>
      <c r="N61" s="128">
        <f t="shared" si="4"/>
        <v>0</v>
      </c>
      <c r="O61" s="129">
        <f t="shared" si="5"/>
        <v>0</v>
      </c>
    </row>
    <row r="62" spans="1:15" x14ac:dyDescent="0.25">
      <c r="A62" s="123" t="s">
        <v>87</v>
      </c>
      <c r="B62" s="124"/>
      <c r="C62" s="117">
        <f>'Application Software'!B62</f>
        <v>0</v>
      </c>
      <c r="D62" s="117">
        <f>'Application Software'!C62</f>
        <v>0</v>
      </c>
      <c r="E62" s="124"/>
      <c r="F62" s="125">
        <f>'Implementation Services'!B62</f>
        <v>0</v>
      </c>
      <c r="G62" s="126">
        <f>'Implementation Services'!C62</f>
        <v>0</v>
      </c>
      <c r="H62" s="126">
        <f>'Implementation Services'!D62</f>
        <v>0</v>
      </c>
      <c r="I62" s="124"/>
      <c r="J62" s="125">
        <f>'Train-the-Trainer Training'!B62</f>
        <v>0</v>
      </c>
      <c r="K62" s="126">
        <f>'Train-the-Trainer Training'!C62</f>
        <v>0</v>
      </c>
      <c r="L62" s="127">
        <f>'Train-the-Trainer Training'!D62</f>
        <v>0</v>
      </c>
      <c r="M62" s="124"/>
      <c r="N62" s="128">
        <f t="shared" si="4"/>
        <v>0</v>
      </c>
      <c r="O62" s="129">
        <f t="shared" si="5"/>
        <v>0</v>
      </c>
    </row>
    <row r="63" spans="1:15" x14ac:dyDescent="0.25">
      <c r="A63" s="123" t="s">
        <v>88</v>
      </c>
      <c r="B63" s="124"/>
      <c r="C63" s="117">
        <f>'Application Software'!B63</f>
        <v>0</v>
      </c>
      <c r="D63" s="117">
        <f>'Application Software'!C63</f>
        <v>0</v>
      </c>
      <c r="E63" s="124"/>
      <c r="F63" s="125">
        <f>'Implementation Services'!B63</f>
        <v>0</v>
      </c>
      <c r="G63" s="126">
        <f>'Implementation Services'!C63</f>
        <v>0</v>
      </c>
      <c r="H63" s="126">
        <f>'Implementation Services'!D63</f>
        <v>0</v>
      </c>
      <c r="I63" s="124"/>
      <c r="J63" s="125">
        <f>'Train-the-Trainer Training'!B63</f>
        <v>0</v>
      </c>
      <c r="K63" s="126">
        <f>'Train-the-Trainer Training'!C63</f>
        <v>0</v>
      </c>
      <c r="L63" s="127">
        <f>'Train-the-Trainer Training'!D63</f>
        <v>0</v>
      </c>
      <c r="M63" s="124"/>
      <c r="N63" s="128">
        <f t="shared" si="4"/>
        <v>0</v>
      </c>
      <c r="O63" s="129">
        <f t="shared" si="5"/>
        <v>0</v>
      </c>
    </row>
    <row r="64" spans="1:15" x14ac:dyDescent="0.25">
      <c r="A64" s="123" t="s">
        <v>89</v>
      </c>
      <c r="B64" s="124"/>
      <c r="C64" s="117">
        <f>'Application Software'!B64</f>
        <v>0</v>
      </c>
      <c r="D64" s="117">
        <f>'Application Software'!C64</f>
        <v>0</v>
      </c>
      <c r="E64" s="124"/>
      <c r="F64" s="125">
        <f>'Implementation Services'!B64</f>
        <v>0</v>
      </c>
      <c r="G64" s="126">
        <f>'Implementation Services'!C64</f>
        <v>0</v>
      </c>
      <c r="H64" s="126">
        <f>'Implementation Services'!D64</f>
        <v>0</v>
      </c>
      <c r="I64" s="124"/>
      <c r="J64" s="125">
        <f>'Train-the-Trainer Training'!B64</f>
        <v>0</v>
      </c>
      <c r="K64" s="126">
        <f>'Train-the-Trainer Training'!C64</f>
        <v>0</v>
      </c>
      <c r="L64" s="127">
        <f>'Train-the-Trainer Training'!D64</f>
        <v>0</v>
      </c>
      <c r="M64" s="124"/>
      <c r="N64" s="128">
        <f t="shared" si="4"/>
        <v>0</v>
      </c>
      <c r="O64" s="129">
        <f t="shared" si="5"/>
        <v>0</v>
      </c>
    </row>
    <row r="65" spans="1:15" x14ac:dyDescent="0.25">
      <c r="A65" s="123" t="s">
        <v>90</v>
      </c>
      <c r="B65" s="124"/>
      <c r="C65" s="117">
        <f>'Application Software'!B65</f>
        <v>0</v>
      </c>
      <c r="D65" s="117">
        <f>'Application Software'!C65</f>
        <v>0</v>
      </c>
      <c r="E65" s="124"/>
      <c r="F65" s="125">
        <f>'Implementation Services'!B65</f>
        <v>0</v>
      </c>
      <c r="G65" s="126">
        <f>'Implementation Services'!C65</f>
        <v>0</v>
      </c>
      <c r="H65" s="126">
        <f>'Implementation Services'!D65</f>
        <v>0</v>
      </c>
      <c r="I65" s="124"/>
      <c r="J65" s="125">
        <f>'Train-the-Trainer Training'!B65</f>
        <v>0</v>
      </c>
      <c r="K65" s="126">
        <f>'Train-the-Trainer Training'!C65</f>
        <v>0</v>
      </c>
      <c r="L65" s="127">
        <f>'Train-the-Trainer Training'!D65</f>
        <v>0</v>
      </c>
      <c r="M65" s="124"/>
      <c r="N65" s="128">
        <f t="shared" si="4"/>
        <v>0</v>
      </c>
      <c r="O65" s="129">
        <f t="shared" si="5"/>
        <v>0</v>
      </c>
    </row>
    <row r="66" spans="1:15" x14ac:dyDescent="0.25">
      <c r="A66" s="123" t="s">
        <v>91</v>
      </c>
      <c r="B66" s="124"/>
      <c r="C66" s="117">
        <f>'Application Software'!B66</f>
        <v>0</v>
      </c>
      <c r="D66" s="117">
        <f>'Application Software'!C66</f>
        <v>0</v>
      </c>
      <c r="E66" s="124"/>
      <c r="F66" s="125">
        <f>'Implementation Services'!B66</f>
        <v>0</v>
      </c>
      <c r="G66" s="126">
        <f>'Implementation Services'!C66</f>
        <v>0</v>
      </c>
      <c r="H66" s="126">
        <f>'Implementation Services'!D66</f>
        <v>0</v>
      </c>
      <c r="I66" s="124"/>
      <c r="J66" s="125">
        <f>'Train-the-Trainer Training'!B66</f>
        <v>0</v>
      </c>
      <c r="K66" s="126">
        <f>'Train-the-Trainer Training'!C66</f>
        <v>0</v>
      </c>
      <c r="L66" s="127">
        <f>'Train-the-Trainer Training'!D66</f>
        <v>0</v>
      </c>
      <c r="M66" s="124"/>
      <c r="N66" s="128">
        <f t="shared" si="4"/>
        <v>0</v>
      </c>
      <c r="O66" s="129">
        <f t="shared" si="5"/>
        <v>0</v>
      </c>
    </row>
    <row r="67" spans="1:15" x14ac:dyDescent="0.25">
      <c r="A67" s="123" t="s">
        <v>92</v>
      </c>
      <c r="B67" s="124"/>
      <c r="C67" s="117">
        <f>'Application Software'!B67</f>
        <v>0</v>
      </c>
      <c r="D67" s="117">
        <f>'Application Software'!C67</f>
        <v>0</v>
      </c>
      <c r="E67" s="124"/>
      <c r="F67" s="125">
        <f>'Implementation Services'!B67</f>
        <v>0</v>
      </c>
      <c r="G67" s="126">
        <f>'Implementation Services'!C67</f>
        <v>0</v>
      </c>
      <c r="H67" s="126">
        <f>'Implementation Services'!D67</f>
        <v>0</v>
      </c>
      <c r="I67" s="124"/>
      <c r="J67" s="125">
        <f>'Train-the-Trainer Training'!B67</f>
        <v>0</v>
      </c>
      <c r="K67" s="126">
        <f>'Train-the-Trainer Training'!C67</f>
        <v>0</v>
      </c>
      <c r="L67" s="127">
        <f>'Train-the-Trainer Training'!D67</f>
        <v>0</v>
      </c>
      <c r="M67" s="124"/>
      <c r="N67" s="128">
        <f t="shared" si="4"/>
        <v>0</v>
      </c>
      <c r="O67" s="129">
        <f t="shared" si="5"/>
        <v>0</v>
      </c>
    </row>
    <row r="68" spans="1:15" x14ac:dyDescent="0.25">
      <c r="A68" s="123" t="s">
        <v>93</v>
      </c>
      <c r="B68" s="124"/>
      <c r="C68" s="117">
        <f>'Application Software'!B68</f>
        <v>0</v>
      </c>
      <c r="D68" s="117">
        <f>'Application Software'!C68</f>
        <v>0</v>
      </c>
      <c r="E68" s="124"/>
      <c r="F68" s="125">
        <f>'Implementation Services'!B68</f>
        <v>0</v>
      </c>
      <c r="G68" s="126">
        <f>'Implementation Services'!C68</f>
        <v>0</v>
      </c>
      <c r="H68" s="126">
        <f>'Implementation Services'!D68</f>
        <v>0</v>
      </c>
      <c r="I68" s="124"/>
      <c r="J68" s="125">
        <f>'Train-the-Trainer Training'!B68</f>
        <v>0</v>
      </c>
      <c r="K68" s="126">
        <f>'Train-the-Trainer Training'!C68</f>
        <v>0</v>
      </c>
      <c r="L68" s="127">
        <f>'Train-the-Trainer Training'!D68</f>
        <v>0</v>
      </c>
      <c r="M68" s="124"/>
      <c r="N68" s="128">
        <f t="shared" si="4"/>
        <v>0</v>
      </c>
      <c r="O68" s="129">
        <f t="shared" si="5"/>
        <v>0</v>
      </c>
    </row>
    <row r="69" spans="1:15" x14ac:dyDescent="0.25">
      <c r="A69" s="123" t="s">
        <v>94</v>
      </c>
      <c r="B69" s="124"/>
      <c r="C69" s="117">
        <f>'Application Software'!B69</f>
        <v>0</v>
      </c>
      <c r="D69" s="117">
        <f>'Application Software'!C69</f>
        <v>0</v>
      </c>
      <c r="E69" s="124"/>
      <c r="F69" s="125">
        <f>'Implementation Services'!B69</f>
        <v>0</v>
      </c>
      <c r="G69" s="126">
        <f>'Implementation Services'!C69</f>
        <v>0</v>
      </c>
      <c r="H69" s="126">
        <f>'Implementation Services'!D69</f>
        <v>0</v>
      </c>
      <c r="I69" s="124"/>
      <c r="J69" s="125">
        <f>'Train-the-Trainer Training'!B69</f>
        <v>0</v>
      </c>
      <c r="K69" s="126">
        <f>'Train-the-Trainer Training'!C69</f>
        <v>0</v>
      </c>
      <c r="L69" s="127">
        <f>'Train-the-Trainer Training'!D69</f>
        <v>0</v>
      </c>
      <c r="M69" s="124"/>
      <c r="N69" s="128">
        <f t="shared" si="4"/>
        <v>0</v>
      </c>
      <c r="O69" s="129">
        <f t="shared" si="5"/>
        <v>0</v>
      </c>
    </row>
    <row r="70" spans="1:15" x14ac:dyDescent="0.25">
      <c r="A70" s="123" t="s">
        <v>95</v>
      </c>
      <c r="B70" s="124"/>
      <c r="C70" s="117">
        <f>'Application Software'!B70</f>
        <v>0</v>
      </c>
      <c r="D70" s="117">
        <f>'Application Software'!C70</f>
        <v>0</v>
      </c>
      <c r="E70" s="124"/>
      <c r="F70" s="125">
        <f>'Implementation Services'!B70</f>
        <v>0</v>
      </c>
      <c r="G70" s="126">
        <f>'Implementation Services'!C70</f>
        <v>0</v>
      </c>
      <c r="H70" s="126">
        <f>'Implementation Services'!D70</f>
        <v>0</v>
      </c>
      <c r="I70" s="124"/>
      <c r="J70" s="125">
        <f>'Train-the-Trainer Training'!B70</f>
        <v>0</v>
      </c>
      <c r="K70" s="126">
        <f>'Train-the-Trainer Training'!C70</f>
        <v>0</v>
      </c>
      <c r="L70" s="127">
        <f>'Train-the-Trainer Training'!D70</f>
        <v>0</v>
      </c>
      <c r="M70" s="124"/>
      <c r="N70" s="128">
        <f t="shared" si="4"/>
        <v>0</v>
      </c>
      <c r="O70" s="129">
        <f t="shared" si="5"/>
        <v>0</v>
      </c>
    </row>
    <row r="71" spans="1:15" x14ac:dyDescent="0.25">
      <c r="A71" s="123" t="s">
        <v>96</v>
      </c>
      <c r="B71" s="124"/>
      <c r="C71" s="117">
        <f>'Application Software'!B71</f>
        <v>0</v>
      </c>
      <c r="D71" s="117">
        <f>'Application Software'!C71</f>
        <v>0</v>
      </c>
      <c r="E71" s="124"/>
      <c r="F71" s="125">
        <f>'Implementation Services'!B71</f>
        <v>0</v>
      </c>
      <c r="G71" s="126">
        <f>'Implementation Services'!C71</f>
        <v>0</v>
      </c>
      <c r="H71" s="126">
        <f>'Implementation Services'!D71</f>
        <v>0</v>
      </c>
      <c r="I71" s="124"/>
      <c r="J71" s="125">
        <f>'Train-the-Trainer Training'!B71</f>
        <v>0</v>
      </c>
      <c r="K71" s="126">
        <f>'Train-the-Trainer Training'!C71</f>
        <v>0</v>
      </c>
      <c r="L71" s="127">
        <f>'Train-the-Trainer Training'!D71</f>
        <v>0</v>
      </c>
      <c r="M71" s="124"/>
      <c r="N71" s="128">
        <f t="shared" si="4"/>
        <v>0</v>
      </c>
      <c r="O71" s="129">
        <f t="shared" si="5"/>
        <v>0</v>
      </c>
    </row>
    <row r="72" spans="1:15" x14ac:dyDescent="0.25">
      <c r="A72" s="123" t="s">
        <v>97</v>
      </c>
      <c r="B72" s="124"/>
      <c r="C72" s="117">
        <f>'Application Software'!B72</f>
        <v>0</v>
      </c>
      <c r="D72" s="117">
        <f>'Application Software'!C72</f>
        <v>0</v>
      </c>
      <c r="E72" s="124"/>
      <c r="F72" s="125">
        <f>'Implementation Services'!B72</f>
        <v>0</v>
      </c>
      <c r="G72" s="126">
        <f>'Implementation Services'!C72</f>
        <v>0</v>
      </c>
      <c r="H72" s="126">
        <f>'Implementation Services'!D72</f>
        <v>0</v>
      </c>
      <c r="I72" s="124"/>
      <c r="J72" s="125">
        <f>'Train-the-Trainer Training'!B72</f>
        <v>0</v>
      </c>
      <c r="K72" s="126">
        <f>'Train-the-Trainer Training'!C72</f>
        <v>0</v>
      </c>
      <c r="L72" s="127">
        <f>'Train-the-Trainer Training'!D72</f>
        <v>0</v>
      </c>
      <c r="M72" s="124"/>
      <c r="N72" s="128">
        <f t="shared" si="4"/>
        <v>0</v>
      </c>
      <c r="O72" s="129">
        <f t="shared" si="5"/>
        <v>0</v>
      </c>
    </row>
    <row r="73" spans="1:15" x14ac:dyDescent="0.25">
      <c r="A73" s="123" t="s">
        <v>98</v>
      </c>
      <c r="B73" s="124"/>
      <c r="C73" s="117">
        <f>'Application Software'!B73</f>
        <v>0</v>
      </c>
      <c r="D73" s="117">
        <f>'Application Software'!C73</f>
        <v>0</v>
      </c>
      <c r="E73" s="124"/>
      <c r="F73" s="125">
        <f>'Implementation Services'!B73</f>
        <v>0</v>
      </c>
      <c r="G73" s="126">
        <f>'Implementation Services'!C73</f>
        <v>0</v>
      </c>
      <c r="H73" s="126">
        <f>'Implementation Services'!D73</f>
        <v>0</v>
      </c>
      <c r="I73" s="124"/>
      <c r="J73" s="125">
        <f>'Train-the-Trainer Training'!B73</f>
        <v>0</v>
      </c>
      <c r="K73" s="126">
        <f>'Train-the-Trainer Training'!C73</f>
        <v>0</v>
      </c>
      <c r="L73" s="127">
        <f>'Train-the-Trainer Training'!D73</f>
        <v>0</v>
      </c>
      <c r="M73" s="124"/>
      <c r="N73" s="128">
        <f t="shared" si="4"/>
        <v>0</v>
      </c>
      <c r="O73" s="129">
        <f t="shared" si="5"/>
        <v>0</v>
      </c>
    </row>
    <row r="74" spans="1:15" x14ac:dyDescent="0.25">
      <c r="A74" s="24" t="str">
        <f>"Subtotal - " &amp; A4</f>
        <v>Subtotal - Core Modules</v>
      </c>
      <c r="B74" s="5"/>
      <c r="C74" s="58">
        <f ca="1">SUM(C5:OFFSET(C74,-1,0))</f>
        <v>0</v>
      </c>
      <c r="D74" s="58">
        <f ca="1">SUM(D5:OFFSET(D74,-1,0))</f>
        <v>0</v>
      </c>
      <c r="E74" s="5"/>
      <c r="F74" s="35">
        <f ca="1">SUM(F5:OFFSET(F74,-1,0))</f>
        <v>0</v>
      </c>
      <c r="G74" s="58" t="s">
        <v>20</v>
      </c>
      <c r="H74" s="58">
        <f ca="1">SUM(H5:OFFSET(H74,-1,0))</f>
        <v>0</v>
      </c>
      <c r="I74" s="5"/>
      <c r="J74" s="35">
        <f ca="1">SUM(J5:OFFSET(J74,-1,0))</f>
        <v>0</v>
      </c>
      <c r="K74" s="58" t="s">
        <v>20</v>
      </c>
      <c r="L74" s="58">
        <f ca="1">SUM(L5:OFFSET(L74,-1,0))</f>
        <v>0</v>
      </c>
      <c r="M74" s="5"/>
      <c r="N74" s="58">
        <f ca="1">SUM(N5:OFFSET(N74,-1,0))</f>
        <v>0</v>
      </c>
      <c r="O74" s="94">
        <f ca="1">SUM(O5:OFFSET(O74,-1,0))</f>
        <v>0</v>
      </c>
    </row>
    <row r="75" spans="1:15" x14ac:dyDescent="0.25">
      <c r="A75" s="26" t="s">
        <v>1</v>
      </c>
      <c r="B75" s="5"/>
      <c r="C75" s="203"/>
      <c r="D75" s="204"/>
      <c r="E75" s="5"/>
      <c r="F75" s="205"/>
      <c r="G75" s="206"/>
      <c r="H75" s="207"/>
      <c r="I75" s="5"/>
      <c r="J75" s="205"/>
      <c r="K75" s="206"/>
      <c r="L75" s="207"/>
      <c r="M75" s="5"/>
      <c r="N75" s="208"/>
      <c r="O75" s="209"/>
    </row>
    <row r="76" spans="1:15" x14ac:dyDescent="0.25">
      <c r="A76" s="123" t="s">
        <v>183</v>
      </c>
      <c r="B76" s="124"/>
      <c r="C76" s="117">
        <f>'Application Software'!B76</f>
        <v>0</v>
      </c>
      <c r="D76" s="117">
        <f>'Application Software'!C76</f>
        <v>0</v>
      </c>
      <c r="E76" s="124"/>
      <c r="F76" s="125">
        <f>'Implementation Services'!B76</f>
        <v>0</v>
      </c>
      <c r="G76" s="126">
        <f>'Implementation Services'!C76</f>
        <v>0</v>
      </c>
      <c r="H76" s="127">
        <f>'Implementation Services'!D76</f>
        <v>0</v>
      </c>
      <c r="I76" s="124"/>
      <c r="J76" s="125">
        <f>'Train-the-Trainer Training'!B76</f>
        <v>0</v>
      </c>
      <c r="K76" s="126">
        <f>'Train-the-Trainer Training'!C76</f>
        <v>0</v>
      </c>
      <c r="L76" s="127">
        <f>'Train-the-Trainer Training'!D76</f>
        <v>0</v>
      </c>
      <c r="M76" s="124"/>
      <c r="N76" s="128">
        <f>SUM(C76,H76,L76)</f>
        <v>0</v>
      </c>
      <c r="O76" s="129">
        <f>D76</f>
        <v>0</v>
      </c>
    </row>
    <row r="77" spans="1:15" x14ac:dyDescent="0.25">
      <c r="A77" s="123" t="s">
        <v>184</v>
      </c>
      <c r="B77" s="124"/>
      <c r="C77" s="117">
        <f>'Application Software'!B77</f>
        <v>0</v>
      </c>
      <c r="D77" s="117">
        <f>'Application Software'!C77</f>
        <v>0</v>
      </c>
      <c r="E77" s="124"/>
      <c r="F77" s="125">
        <f>'Implementation Services'!B77</f>
        <v>0</v>
      </c>
      <c r="G77" s="126">
        <f>'Implementation Services'!C77</f>
        <v>0</v>
      </c>
      <c r="H77" s="127">
        <f>'Implementation Services'!D77</f>
        <v>0</v>
      </c>
      <c r="I77" s="124"/>
      <c r="J77" s="125">
        <f>'Train-the-Trainer Training'!B77</f>
        <v>0</v>
      </c>
      <c r="K77" s="126">
        <f>'Train-the-Trainer Training'!C77</f>
        <v>0</v>
      </c>
      <c r="L77" s="127">
        <f>'Train-the-Trainer Training'!D77</f>
        <v>0</v>
      </c>
      <c r="M77" s="124"/>
      <c r="N77" s="128">
        <f t="shared" ref="N77:N140" si="6">SUM(C77,H77,L77)</f>
        <v>0</v>
      </c>
      <c r="O77" s="129">
        <f t="shared" ref="O77:O140" si="7">D77</f>
        <v>0</v>
      </c>
    </row>
    <row r="78" spans="1:15" x14ac:dyDescent="0.25">
      <c r="A78" s="123" t="s">
        <v>185</v>
      </c>
      <c r="B78" s="124"/>
      <c r="C78" s="117">
        <f>'Application Software'!B78</f>
        <v>0</v>
      </c>
      <c r="D78" s="117">
        <f>'Application Software'!C78</f>
        <v>0</v>
      </c>
      <c r="E78" s="124"/>
      <c r="F78" s="125">
        <f>'Implementation Services'!B78</f>
        <v>0</v>
      </c>
      <c r="G78" s="126">
        <f>'Implementation Services'!C78</f>
        <v>0</v>
      </c>
      <c r="H78" s="127">
        <f>'Implementation Services'!D78</f>
        <v>0</v>
      </c>
      <c r="I78" s="124"/>
      <c r="J78" s="125">
        <f>'Train-the-Trainer Training'!B78</f>
        <v>0</v>
      </c>
      <c r="K78" s="126">
        <f>'Train-the-Trainer Training'!C78</f>
        <v>0</v>
      </c>
      <c r="L78" s="127">
        <f>'Train-the-Trainer Training'!D78</f>
        <v>0</v>
      </c>
      <c r="M78" s="124"/>
      <c r="N78" s="128">
        <f t="shared" si="6"/>
        <v>0</v>
      </c>
      <c r="O78" s="129">
        <f t="shared" si="7"/>
        <v>0</v>
      </c>
    </row>
    <row r="79" spans="1:15" x14ac:dyDescent="0.25">
      <c r="A79" s="123" t="s">
        <v>186</v>
      </c>
      <c r="B79" s="124"/>
      <c r="C79" s="117">
        <f>'Application Software'!B79</f>
        <v>0</v>
      </c>
      <c r="D79" s="117">
        <f>'Application Software'!C79</f>
        <v>0</v>
      </c>
      <c r="E79" s="124"/>
      <c r="F79" s="125">
        <f>'Implementation Services'!B79</f>
        <v>0</v>
      </c>
      <c r="G79" s="126">
        <f>'Implementation Services'!C79</f>
        <v>0</v>
      </c>
      <c r="H79" s="127">
        <f>'Implementation Services'!D79</f>
        <v>0</v>
      </c>
      <c r="I79" s="124"/>
      <c r="J79" s="125">
        <f>'Train-the-Trainer Training'!B79</f>
        <v>0</v>
      </c>
      <c r="K79" s="126">
        <f>'Train-the-Trainer Training'!C79</f>
        <v>0</v>
      </c>
      <c r="L79" s="127">
        <f>'Train-the-Trainer Training'!D79</f>
        <v>0</v>
      </c>
      <c r="M79" s="124"/>
      <c r="N79" s="128">
        <f t="shared" si="6"/>
        <v>0</v>
      </c>
      <c r="O79" s="129">
        <f t="shared" si="7"/>
        <v>0</v>
      </c>
    </row>
    <row r="80" spans="1:15" x14ac:dyDescent="0.25">
      <c r="A80" s="123" t="s">
        <v>187</v>
      </c>
      <c r="B80" s="124"/>
      <c r="C80" s="117">
        <f>'Application Software'!B80</f>
        <v>0</v>
      </c>
      <c r="D80" s="117">
        <f>'Application Software'!C80</f>
        <v>0</v>
      </c>
      <c r="E80" s="124"/>
      <c r="F80" s="125">
        <f>'Implementation Services'!B80</f>
        <v>0</v>
      </c>
      <c r="G80" s="126">
        <f>'Implementation Services'!C80</f>
        <v>0</v>
      </c>
      <c r="H80" s="127">
        <f>'Implementation Services'!D80</f>
        <v>0</v>
      </c>
      <c r="I80" s="124"/>
      <c r="J80" s="125">
        <f>'Train-the-Trainer Training'!B80</f>
        <v>0</v>
      </c>
      <c r="K80" s="126">
        <f>'Train-the-Trainer Training'!C80</f>
        <v>0</v>
      </c>
      <c r="L80" s="127">
        <f>'Train-the-Trainer Training'!D80</f>
        <v>0</v>
      </c>
      <c r="M80" s="124"/>
      <c r="N80" s="128">
        <f t="shared" ref="N80:N90" si="8">SUM(C80,H80,L80)</f>
        <v>0</v>
      </c>
      <c r="O80" s="129">
        <f t="shared" ref="O80:O90" si="9">D80</f>
        <v>0</v>
      </c>
    </row>
    <row r="81" spans="1:15" x14ac:dyDescent="0.25">
      <c r="A81" s="123" t="s">
        <v>188</v>
      </c>
      <c r="B81" s="124"/>
      <c r="C81" s="117">
        <f>'Application Software'!B81</f>
        <v>0</v>
      </c>
      <c r="D81" s="117">
        <f>'Application Software'!C81</f>
        <v>0</v>
      </c>
      <c r="E81" s="124"/>
      <c r="F81" s="125">
        <f>'Implementation Services'!B81</f>
        <v>0</v>
      </c>
      <c r="G81" s="126">
        <f>'Implementation Services'!C81</f>
        <v>0</v>
      </c>
      <c r="H81" s="127">
        <f>'Implementation Services'!D81</f>
        <v>0</v>
      </c>
      <c r="I81" s="124"/>
      <c r="J81" s="125">
        <f>'Train-the-Trainer Training'!B81</f>
        <v>0</v>
      </c>
      <c r="K81" s="126">
        <f>'Train-the-Trainer Training'!C81</f>
        <v>0</v>
      </c>
      <c r="L81" s="127">
        <f>'Train-the-Trainer Training'!D81</f>
        <v>0</v>
      </c>
      <c r="M81" s="124"/>
      <c r="N81" s="128">
        <f t="shared" si="8"/>
        <v>0</v>
      </c>
      <c r="O81" s="129">
        <f t="shared" si="9"/>
        <v>0</v>
      </c>
    </row>
    <row r="82" spans="1:15" x14ac:dyDescent="0.25">
      <c r="A82" s="123" t="s">
        <v>189</v>
      </c>
      <c r="B82" s="124"/>
      <c r="C82" s="117">
        <f>'Application Software'!B82</f>
        <v>0</v>
      </c>
      <c r="D82" s="117">
        <f>'Application Software'!C82</f>
        <v>0</v>
      </c>
      <c r="E82" s="124"/>
      <c r="F82" s="125">
        <f>'Implementation Services'!B82</f>
        <v>0</v>
      </c>
      <c r="G82" s="126">
        <f>'Implementation Services'!C82</f>
        <v>0</v>
      </c>
      <c r="H82" s="127">
        <f>'Implementation Services'!D82</f>
        <v>0</v>
      </c>
      <c r="I82" s="124"/>
      <c r="J82" s="125">
        <f>'Train-the-Trainer Training'!B82</f>
        <v>0</v>
      </c>
      <c r="K82" s="126">
        <f>'Train-the-Trainer Training'!C82</f>
        <v>0</v>
      </c>
      <c r="L82" s="127">
        <f>'Train-the-Trainer Training'!D82</f>
        <v>0</v>
      </c>
      <c r="M82" s="124"/>
      <c r="N82" s="128">
        <f t="shared" si="8"/>
        <v>0</v>
      </c>
      <c r="O82" s="129">
        <f t="shared" si="9"/>
        <v>0</v>
      </c>
    </row>
    <row r="83" spans="1:15" x14ac:dyDescent="0.25">
      <c r="A83" s="123" t="s">
        <v>190</v>
      </c>
      <c r="B83" s="124"/>
      <c r="C83" s="117">
        <f>'Application Software'!B83</f>
        <v>0</v>
      </c>
      <c r="D83" s="117">
        <f>'Application Software'!C83</f>
        <v>0</v>
      </c>
      <c r="E83" s="124"/>
      <c r="F83" s="125">
        <f>'Implementation Services'!B83</f>
        <v>0</v>
      </c>
      <c r="G83" s="126">
        <f>'Implementation Services'!C83</f>
        <v>0</v>
      </c>
      <c r="H83" s="127">
        <f>'Implementation Services'!D83</f>
        <v>0</v>
      </c>
      <c r="I83" s="124"/>
      <c r="J83" s="125">
        <f>'Train-the-Trainer Training'!B83</f>
        <v>0</v>
      </c>
      <c r="K83" s="126">
        <f>'Train-the-Trainer Training'!C83</f>
        <v>0</v>
      </c>
      <c r="L83" s="127">
        <f>'Train-the-Trainer Training'!D83</f>
        <v>0</v>
      </c>
      <c r="M83" s="124"/>
      <c r="N83" s="128">
        <f t="shared" si="8"/>
        <v>0</v>
      </c>
      <c r="O83" s="129">
        <f t="shared" si="9"/>
        <v>0</v>
      </c>
    </row>
    <row r="84" spans="1:15" x14ac:dyDescent="0.25">
      <c r="A84" s="123" t="s">
        <v>191</v>
      </c>
      <c r="B84" s="124"/>
      <c r="C84" s="117">
        <f>'Application Software'!B84</f>
        <v>0</v>
      </c>
      <c r="D84" s="117">
        <f>'Application Software'!C84</f>
        <v>0</v>
      </c>
      <c r="E84" s="124"/>
      <c r="F84" s="125">
        <f>'Implementation Services'!B84</f>
        <v>0</v>
      </c>
      <c r="G84" s="126">
        <f>'Implementation Services'!C84</f>
        <v>0</v>
      </c>
      <c r="H84" s="127">
        <f>'Implementation Services'!D84</f>
        <v>0</v>
      </c>
      <c r="I84" s="124"/>
      <c r="J84" s="125">
        <f>'Train-the-Trainer Training'!B84</f>
        <v>0</v>
      </c>
      <c r="K84" s="126">
        <f>'Train-the-Trainer Training'!C84</f>
        <v>0</v>
      </c>
      <c r="L84" s="127">
        <f>'Train-the-Trainer Training'!D84</f>
        <v>0</v>
      </c>
      <c r="M84" s="124"/>
      <c r="N84" s="128">
        <f t="shared" si="8"/>
        <v>0</v>
      </c>
      <c r="O84" s="129">
        <f t="shared" si="9"/>
        <v>0</v>
      </c>
    </row>
    <row r="85" spans="1:15" x14ac:dyDescent="0.25">
      <c r="A85" s="123" t="s">
        <v>192</v>
      </c>
      <c r="B85" s="124"/>
      <c r="C85" s="117">
        <f>'Application Software'!B85</f>
        <v>0</v>
      </c>
      <c r="D85" s="117">
        <f>'Application Software'!C85</f>
        <v>0</v>
      </c>
      <c r="E85" s="124"/>
      <c r="F85" s="125">
        <f>'Implementation Services'!B85</f>
        <v>0</v>
      </c>
      <c r="G85" s="126">
        <f>'Implementation Services'!C85</f>
        <v>0</v>
      </c>
      <c r="H85" s="127">
        <f>'Implementation Services'!D85</f>
        <v>0</v>
      </c>
      <c r="I85" s="124"/>
      <c r="J85" s="125">
        <f>'Train-the-Trainer Training'!B85</f>
        <v>0</v>
      </c>
      <c r="K85" s="126">
        <f>'Train-the-Trainer Training'!C85</f>
        <v>0</v>
      </c>
      <c r="L85" s="127">
        <f>'Train-the-Trainer Training'!D85</f>
        <v>0</v>
      </c>
      <c r="M85" s="124"/>
      <c r="N85" s="128">
        <f t="shared" si="8"/>
        <v>0</v>
      </c>
      <c r="O85" s="129">
        <f t="shared" si="9"/>
        <v>0</v>
      </c>
    </row>
    <row r="86" spans="1:15" x14ac:dyDescent="0.25">
      <c r="A86" s="123" t="s">
        <v>193</v>
      </c>
      <c r="B86" s="124"/>
      <c r="C86" s="117">
        <f>'Application Software'!B86</f>
        <v>0</v>
      </c>
      <c r="D86" s="117">
        <f>'Application Software'!C86</f>
        <v>0</v>
      </c>
      <c r="E86" s="124"/>
      <c r="F86" s="125">
        <f>'Implementation Services'!B86</f>
        <v>0</v>
      </c>
      <c r="G86" s="126">
        <f>'Implementation Services'!C86</f>
        <v>0</v>
      </c>
      <c r="H86" s="127">
        <f>'Implementation Services'!D86</f>
        <v>0</v>
      </c>
      <c r="I86" s="124"/>
      <c r="J86" s="125">
        <f>'Train-the-Trainer Training'!B86</f>
        <v>0</v>
      </c>
      <c r="K86" s="126">
        <f>'Train-the-Trainer Training'!C86</f>
        <v>0</v>
      </c>
      <c r="L86" s="127">
        <f>'Train-the-Trainer Training'!D86</f>
        <v>0</v>
      </c>
      <c r="M86" s="124"/>
      <c r="N86" s="128">
        <f t="shared" si="8"/>
        <v>0</v>
      </c>
      <c r="O86" s="129">
        <f t="shared" si="9"/>
        <v>0</v>
      </c>
    </row>
    <row r="87" spans="1:15" x14ac:dyDescent="0.25">
      <c r="A87" s="123" t="s">
        <v>194</v>
      </c>
      <c r="B87" s="124"/>
      <c r="C87" s="117">
        <f>'Application Software'!B87</f>
        <v>0</v>
      </c>
      <c r="D87" s="117">
        <f>'Application Software'!C87</f>
        <v>0</v>
      </c>
      <c r="E87" s="124"/>
      <c r="F87" s="125">
        <f>'Implementation Services'!B87</f>
        <v>0</v>
      </c>
      <c r="G87" s="126">
        <f>'Implementation Services'!C87</f>
        <v>0</v>
      </c>
      <c r="H87" s="127">
        <f>'Implementation Services'!D87</f>
        <v>0</v>
      </c>
      <c r="I87" s="124"/>
      <c r="J87" s="125">
        <f>'Train-the-Trainer Training'!B87</f>
        <v>0</v>
      </c>
      <c r="K87" s="126">
        <f>'Train-the-Trainer Training'!C87</f>
        <v>0</v>
      </c>
      <c r="L87" s="127">
        <f>'Train-the-Trainer Training'!D87</f>
        <v>0</v>
      </c>
      <c r="M87" s="124"/>
      <c r="N87" s="128">
        <f t="shared" si="8"/>
        <v>0</v>
      </c>
      <c r="O87" s="129">
        <f t="shared" si="9"/>
        <v>0</v>
      </c>
    </row>
    <row r="88" spans="1:15" x14ac:dyDescent="0.25">
      <c r="A88" s="123" t="s">
        <v>195</v>
      </c>
      <c r="B88" s="124"/>
      <c r="C88" s="117">
        <f>'Application Software'!B88</f>
        <v>0</v>
      </c>
      <c r="D88" s="117">
        <f>'Application Software'!C88</f>
        <v>0</v>
      </c>
      <c r="E88" s="124"/>
      <c r="F88" s="125">
        <f>'Implementation Services'!B88</f>
        <v>0</v>
      </c>
      <c r="G88" s="126">
        <f>'Implementation Services'!C88</f>
        <v>0</v>
      </c>
      <c r="H88" s="127">
        <f>'Implementation Services'!D88</f>
        <v>0</v>
      </c>
      <c r="I88" s="124"/>
      <c r="J88" s="125">
        <f>'Train-the-Trainer Training'!B88</f>
        <v>0</v>
      </c>
      <c r="K88" s="126">
        <f>'Train-the-Trainer Training'!C88</f>
        <v>0</v>
      </c>
      <c r="L88" s="127">
        <f>'Train-the-Trainer Training'!D88</f>
        <v>0</v>
      </c>
      <c r="M88" s="124"/>
      <c r="N88" s="128">
        <f t="shared" si="8"/>
        <v>0</v>
      </c>
      <c r="O88" s="129">
        <f t="shared" si="9"/>
        <v>0</v>
      </c>
    </row>
    <row r="89" spans="1:15" x14ac:dyDescent="0.25">
      <c r="A89" s="123" t="s">
        <v>196</v>
      </c>
      <c r="B89" s="124"/>
      <c r="C89" s="117">
        <f>'Application Software'!B89</f>
        <v>0</v>
      </c>
      <c r="D89" s="117">
        <f>'Application Software'!C89</f>
        <v>0</v>
      </c>
      <c r="E89" s="124"/>
      <c r="F89" s="125">
        <f>'Implementation Services'!B89</f>
        <v>0</v>
      </c>
      <c r="G89" s="126">
        <f>'Implementation Services'!C89</f>
        <v>0</v>
      </c>
      <c r="H89" s="127">
        <f>'Implementation Services'!D89</f>
        <v>0</v>
      </c>
      <c r="I89" s="124"/>
      <c r="J89" s="125">
        <f>'Train-the-Trainer Training'!B89</f>
        <v>0</v>
      </c>
      <c r="K89" s="126">
        <f>'Train-the-Trainer Training'!C89</f>
        <v>0</v>
      </c>
      <c r="L89" s="127">
        <f>'Train-the-Trainer Training'!D89</f>
        <v>0</v>
      </c>
      <c r="M89" s="124"/>
      <c r="N89" s="128">
        <f t="shared" si="8"/>
        <v>0</v>
      </c>
      <c r="O89" s="129">
        <f t="shared" si="9"/>
        <v>0</v>
      </c>
    </row>
    <row r="90" spans="1:15" x14ac:dyDescent="0.25">
      <c r="A90" s="123" t="s">
        <v>197</v>
      </c>
      <c r="B90" s="124"/>
      <c r="C90" s="117">
        <f>'Application Software'!B90</f>
        <v>0</v>
      </c>
      <c r="D90" s="117">
        <f>'Application Software'!C90</f>
        <v>0</v>
      </c>
      <c r="E90" s="124"/>
      <c r="F90" s="125">
        <f>'Implementation Services'!B90</f>
        <v>0</v>
      </c>
      <c r="G90" s="126">
        <f>'Implementation Services'!C90</f>
        <v>0</v>
      </c>
      <c r="H90" s="127">
        <f>'Implementation Services'!D90</f>
        <v>0</v>
      </c>
      <c r="I90" s="124"/>
      <c r="J90" s="125">
        <f>'Train-the-Trainer Training'!B90</f>
        <v>0</v>
      </c>
      <c r="K90" s="126">
        <f>'Train-the-Trainer Training'!C90</f>
        <v>0</v>
      </c>
      <c r="L90" s="127">
        <f>'Train-the-Trainer Training'!D90</f>
        <v>0</v>
      </c>
      <c r="M90" s="124"/>
      <c r="N90" s="128">
        <f t="shared" si="8"/>
        <v>0</v>
      </c>
      <c r="O90" s="129">
        <f t="shared" si="9"/>
        <v>0</v>
      </c>
    </row>
    <row r="91" spans="1:15" x14ac:dyDescent="0.25">
      <c r="A91" s="123" t="s">
        <v>99</v>
      </c>
      <c r="B91" s="124"/>
      <c r="C91" s="117">
        <f>'Application Software'!B91</f>
        <v>0</v>
      </c>
      <c r="D91" s="117">
        <f>'Application Software'!C91</f>
        <v>0</v>
      </c>
      <c r="E91" s="124"/>
      <c r="F91" s="125">
        <f>'Implementation Services'!B91</f>
        <v>0</v>
      </c>
      <c r="G91" s="126">
        <f>'Implementation Services'!C91</f>
        <v>0</v>
      </c>
      <c r="H91" s="127">
        <f>'Implementation Services'!D91</f>
        <v>0</v>
      </c>
      <c r="I91" s="124"/>
      <c r="J91" s="125">
        <f>'Train-the-Trainer Training'!B91</f>
        <v>0</v>
      </c>
      <c r="K91" s="126">
        <f>'Train-the-Trainer Training'!C91</f>
        <v>0</v>
      </c>
      <c r="L91" s="127">
        <f>'Train-the-Trainer Training'!D91</f>
        <v>0</v>
      </c>
      <c r="M91" s="124"/>
      <c r="N91" s="128">
        <f t="shared" si="6"/>
        <v>0</v>
      </c>
      <c r="O91" s="129">
        <f t="shared" si="7"/>
        <v>0</v>
      </c>
    </row>
    <row r="92" spans="1:15" x14ac:dyDescent="0.25">
      <c r="A92" s="123" t="s">
        <v>100</v>
      </c>
      <c r="B92" s="124"/>
      <c r="C92" s="117">
        <f>'Application Software'!B92</f>
        <v>0</v>
      </c>
      <c r="D92" s="117">
        <f>'Application Software'!C92</f>
        <v>0</v>
      </c>
      <c r="E92" s="124"/>
      <c r="F92" s="125">
        <f>'Implementation Services'!B92</f>
        <v>0</v>
      </c>
      <c r="G92" s="126">
        <f>'Implementation Services'!C92</f>
        <v>0</v>
      </c>
      <c r="H92" s="127">
        <f>'Implementation Services'!D92</f>
        <v>0</v>
      </c>
      <c r="I92" s="124"/>
      <c r="J92" s="125">
        <f>'Train-the-Trainer Training'!B92</f>
        <v>0</v>
      </c>
      <c r="K92" s="126">
        <f>'Train-the-Trainer Training'!C92</f>
        <v>0</v>
      </c>
      <c r="L92" s="127">
        <f>'Train-the-Trainer Training'!D92</f>
        <v>0</v>
      </c>
      <c r="M92" s="124"/>
      <c r="N92" s="128">
        <f t="shared" si="6"/>
        <v>0</v>
      </c>
      <c r="O92" s="129">
        <f t="shared" si="7"/>
        <v>0</v>
      </c>
    </row>
    <row r="93" spans="1:15" x14ac:dyDescent="0.25">
      <c r="A93" s="123" t="s">
        <v>101</v>
      </c>
      <c r="B93" s="124"/>
      <c r="C93" s="117">
        <f>'Application Software'!B93</f>
        <v>0</v>
      </c>
      <c r="D93" s="117">
        <f>'Application Software'!C93</f>
        <v>0</v>
      </c>
      <c r="E93" s="124"/>
      <c r="F93" s="125">
        <f>'Implementation Services'!B93</f>
        <v>0</v>
      </c>
      <c r="G93" s="126">
        <f>'Implementation Services'!C93</f>
        <v>0</v>
      </c>
      <c r="H93" s="127">
        <f>'Implementation Services'!D93</f>
        <v>0</v>
      </c>
      <c r="I93" s="124"/>
      <c r="J93" s="125">
        <f>'Train-the-Trainer Training'!B93</f>
        <v>0</v>
      </c>
      <c r="K93" s="126">
        <f>'Train-the-Trainer Training'!C93</f>
        <v>0</v>
      </c>
      <c r="L93" s="127">
        <f>'Train-the-Trainer Training'!D93</f>
        <v>0</v>
      </c>
      <c r="M93" s="124"/>
      <c r="N93" s="128">
        <f t="shared" si="6"/>
        <v>0</v>
      </c>
      <c r="O93" s="129">
        <f t="shared" si="7"/>
        <v>0</v>
      </c>
    </row>
    <row r="94" spans="1:15" x14ac:dyDescent="0.25">
      <c r="A94" s="123" t="s">
        <v>102</v>
      </c>
      <c r="B94" s="124"/>
      <c r="C94" s="117">
        <f>'Application Software'!B94</f>
        <v>0</v>
      </c>
      <c r="D94" s="117">
        <f>'Application Software'!C94</f>
        <v>0</v>
      </c>
      <c r="E94" s="124"/>
      <c r="F94" s="125">
        <f>'Implementation Services'!B94</f>
        <v>0</v>
      </c>
      <c r="G94" s="126">
        <f>'Implementation Services'!C94</f>
        <v>0</v>
      </c>
      <c r="H94" s="127">
        <f>'Implementation Services'!D94</f>
        <v>0</v>
      </c>
      <c r="I94" s="124"/>
      <c r="J94" s="125">
        <f>'Train-the-Trainer Training'!B94</f>
        <v>0</v>
      </c>
      <c r="K94" s="126">
        <f>'Train-the-Trainer Training'!C94</f>
        <v>0</v>
      </c>
      <c r="L94" s="127">
        <f>'Train-the-Trainer Training'!D94</f>
        <v>0</v>
      </c>
      <c r="M94" s="124"/>
      <c r="N94" s="128">
        <f t="shared" si="6"/>
        <v>0</v>
      </c>
      <c r="O94" s="129">
        <f t="shared" si="7"/>
        <v>0</v>
      </c>
    </row>
    <row r="95" spans="1:15" x14ac:dyDescent="0.25">
      <c r="A95" s="123" t="s">
        <v>103</v>
      </c>
      <c r="B95" s="124"/>
      <c r="C95" s="117">
        <f>'Application Software'!B95</f>
        <v>0</v>
      </c>
      <c r="D95" s="117">
        <f>'Application Software'!C95</f>
        <v>0</v>
      </c>
      <c r="E95" s="124"/>
      <c r="F95" s="125">
        <f>'Implementation Services'!B95</f>
        <v>0</v>
      </c>
      <c r="G95" s="126">
        <f>'Implementation Services'!C95</f>
        <v>0</v>
      </c>
      <c r="H95" s="127">
        <f>'Implementation Services'!D95</f>
        <v>0</v>
      </c>
      <c r="I95" s="124"/>
      <c r="J95" s="125">
        <f>'Train-the-Trainer Training'!B95</f>
        <v>0</v>
      </c>
      <c r="K95" s="126">
        <f>'Train-the-Trainer Training'!C95</f>
        <v>0</v>
      </c>
      <c r="L95" s="127">
        <f>'Train-the-Trainer Training'!D95</f>
        <v>0</v>
      </c>
      <c r="M95" s="124"/>
      <c r="N95" s="128">
        <f t="shared" si="6"/>
        <v>0</v>
      </c>
      <c r="O95" s="129">
        <f t="shared" si="7"/>
        <v>0</v>
      </c>
    </row>
    <row r="96" spans="1:15" x14ac:dyDescent="0.25">
      <c r="A96" s="123" t="s">
        <v>104</v>
      </c>
      <c r="B96" s="124"/>
      <c r="C96" s="117">
        <f>'Application Software'!B96</f>
        <v>0</v>
      </c>
      <c r="D96" s="117">
        <f>'Application Software'!C96</f>
        <v>0</v>
      </c>
      <c r="E96" s="124"/>
      <c r="F96" s="125">
        <f>'Implementation Services'!B96</f>
        <v>0</v>
      </c>
      <c r="G96" s="126">
        <f>'Implementation Services'!C96</f>
        <v>0</v>
      </c>
      <c r="H96" s="127">
        <f>'Implementation Services'!D96</f>
        <v>0</v>
      </c>
      <c r="I96" s="124"/>
      <c r="J96" s="125">
        <f>'Train-the-Trainer Training'!B96</f>
        <v>0</v>
      </c>
      <c r="K96" s="126">
        <f>'Train-the-Trainer Training'!C96</f>
        <v>0</v>
      </c>
      <c r="L96" s="127">
        <f>'Train-the-Trainer Training'!D96</f>
        <v>0</v>
      </c>
      <c r="M96" s="124"/>
      <c r="N96" s="128">
        <f t="shared" si="6"/>
        <v>0</v>
      </c>
      <c r="O96" s="129">
        <f t="shared" si="7"/>
        <v>0</v>
      </c>
    </row>
    <row r="97" spans="1:15" x14ac:dyDescent="0.25">
      <c r="A97" s="123" t="s">
        <v>105</v>
      </c>
      <c r="B97" s="124"/>
      <c r="C97" s="117">
        <f>'Application Software'!B97</f>
        <v>0</v>
      </c>
      <c r="D97" s="117">
        <f>'Application Software'!C97</f>
        <v>0</v>
      </c>
      <c r="E97" s="124"/>
      <c r="F97" s="125">
        <f>'Implementation Services'!B97</f>
        <v>0</v>
      </c>
      <c r="G97" s="126">
        <f>'Implementation Services'!C97</f>
        <v>0</v>
      </c>
      <c r="H97" s="127">
        <f>'Implementation Services'!D97</f>
        <v>0</v>
      </c>
      <c r="I97" s="124"/>
      <c r="J97" s="125">
        <f>'Train-the-Trainer Training'!B97</f>
        <v>0</v>
      </c>
      <c r="K97" s="126">
        <f>'Train-the-Trainer Training'!C97</f>
        <v>0</v>
      </c>
      <c r="L97" s="127">
        <f>'Train-the-Trainer Training'!D97</f>
        <v>0</v>
      </c>
      <c r="M97" s="124"/>
      <c r="N97" s="128">
        <f t="shared" si="6"/>
        <v>0</v>
      </c>
      <c r="O97" s="129">
        <f t="shared" si="7"/>
        <v>0</v>
      </c>
    </row>
    <row r="98" spans="1:15" x14ac:dyDescent="0.25">
      <c r="A98" s="123" t="s">
        <v>106</v>
      </c>
      <c r="B98" s="124"/>
      <c r="C98" s="117">
        <f>'Application Software'!B98</f>
        <v>0</v>
      </c>
      <c r="D98" s="117">
        <f>'Application Software'!C98</f>
        <v>0</v>
      </c>
      <c r="E98" s="124"/>
      <c r="F98" s="125">
        <f>'Implementation Services'!B98</f>
        <v>0</v>
      </c>
      <c r="G98" s="126">
        <f>'Implementation Services'!C98</f>
        <v>0</v>
      </c>
      <c r="H98" s="127">
        <f>'Implementation Services'!D98</f>
        <v>0</v>
      </c>
      <c r="I98" s="124"/>
      <c r="J98" s="125">
        <f>'Train-the-Trainer Training'!B98</f>
        <v>0</v>
      </c>
      <c r="K98" s="126">
        <f>'Train-the-Trainer Training'!C98</f>
        <v>0</v>
      </c>
      <c r="L98" s="127">
        <f>'Train-the-Trainer Training'!D98</f>
        <v>0</v>
      </c>
      <c r="M98" s="124"/>
      <c r="N98" s="128">
        <f t="shared" si="6"/>
        <v>0</v>
      </c>
      <c r="O98" s="129">
        <f t="shared" si="7"/>
        <v>0</v>
      </c>
    </row>
    <row r="99" spans="1:15" x14ac:dyDescent="0.25">
      <c r="A99" s="123" t="s">
        <v>107</v>
      </c>
      <c r="B99" s="124"/>
      <c r="C99" s="117">
        <f>'Application Software'!B99</f>
        <v>0</v>
      </c>
      <c r="D99" s="117">
        <f>'Application Software'!C99</f>
        <v>0</v>
      </c>
      <c r="E99" s="124"/>
      <c r="F99" s="125">
        <f>'Implementation Services'!B99</f>
        <v>0</v>
      </c>
      <c r="G99" s="126">
        <f>'Implementation Services'!C99</f>
        <v>0</v>
      </c>
      <c r="H99" s="127">
        <f>'Implementation Services'!D99</f>
        <v>0</v>
      </c>
      <c r="I99" s="124"/>
      <c r="J99" s="125">
        <f>'Train-the-Trainer Training'!B99</f>
        <v>0</v>
      </c>
      <c r="K99" s="126">
        <f>'Train-the-Trainer Training'!C99</f>
        <v>0</v>
      </c>
      <c r="L99" s="127">
        <f>'Train-the-Trainer Training'!D99</f>
        <v>0</v>
      </c>
      <c r="M99" s="124"/>
      <c r="N99" s="128">
        <f t="shared" si="6"/>
        <v>0</v>
      </c>
      <c r="O99" s="129">
        <f t="shared" si="7"/>
        <v>0</v>
      </c>
    </row>
    <row r="100" spans="1:15" x14ac:dyDescent="0.25">
      <c r="A100" s="123" t="s">
        <v>108</v>
      </c>
      <c r="B100" s="124"/>
      <c r="C100" s="117">
        <f>'Application Software'!B100</f>
        <v>0</v>
      </c>
      <c r="D100" s="117">
        <f>'Application Software'!C100</f>
        <v>0</v>
      </c>
      <c r="E100" s="124"/>
      <c r="F100" s="125">
        <f>'Implementation Services'!B100</f>
        <v>0</v>
      </c>
      <c r="G100" s="126">
        <f>'Implementation Services'!C100</f>
        <v>0</v>
      </c>
      <c r="H100" s="127">
        <f>'Implementation Services'!D100</f>
        <v>0</v>
      </c>
      <c r="I100" s="124"/>
      <c r="J100" s="125">
        <f>'Train-the-Trainer Training'!B100</f>
        <v>0</v>
      </c>
      <c r="K100" s="126">
        <f>'Train-the-Trainer Training'!C100</f>
        <v>0</v>
      </c>
      <c r="L100" s="127">
        <f>'Train-the-Trainer Training'!D100</f>
        <v>0</v>
      </c>
      <c r="M100" s="124"/>
      <c r="N100" s="128">
        <f t="shared" si="6"/>
        <v>0</v>
      </c>
      <c r="O100" s="129">
        <f t="shared" si="7"/>
        <v>0</v>
      </c>
    </row>
    <row r="101" spans="1:15" x14ac:dyDescent="0.25">
      <c r="A101" s="123" t="s">
        <v>109</v>
      </c>
      <c r="B101" s="124"/>
      <c r="C101" s="117">
        <f>'Application Software'!B101</f>
        <v>0</v>
      </c>
      <c r="D101" s="117">
        <f>'Application Software'!C101</f>
        <v>0</v>
      </c>
      <c r="E101" s="124"/>
      <c r="F101" s="125">
        <f>'Implementation Services'!B101</f>
        <v>0</v>
      </c>
      <c r="G101" s="126">
        <f>'Implementation Services'!C101</f>
        <v>0</v>
      </c>
      <c r="H101" s="127">
        <f>'Implementation Services'!D101</f>
        <v>0</v>
      </c>
      <c r="I101" s="124"/>
      <c r="J101" s="125">
        <f>'Train-the-Trainer Training'!B101</f>
        <v>0</v>
      </c>
      <c r="K101" s="126">
        <f>'Train-the-Trainer Training'!C101</f>
        <v>0</v>
      </c>
      <c r="L101" s="127">
        <f>'Train-the-Trainer Training'!D101</f>
        <v>0</v>
      </c>
      <c r="M101" s="124"/>
      <c r="N101" s="128">
        <f t="shared" si="6"/>
        <v>0</v>
      </c>
      <c r="O101" s="129">
        <f t="shared" si="7"/>
        <v>0</v>
      </c>
    </row>
    <row r="102" spans="1:15" x14ac:dyDescent="0.25">
      <c r="A102" s="123" t="s">
        <v>110</v>
      </c>
      <c r="B102" s="124"/>
      <c r="C102" s="117">
        <f>'Application Software'!B102</f>
        <v>0</v>
      </c>
      <c r="D102" s="117">
        <f>'Application Software'!C102</f>
        <v>0</v>
      </c>
      <c r="E102" s="124"/>
      <c r="F102" s="125">
        <f>'Implementation Services'!B102</f>
        <v>0</v>
      </c>
      <c r="G102" s="126">
        <f>'Implementation Services'!C102</f>
        <v>0</v>
      </c>
      <c r="H102" s="127">
        <f>'Implementation Services'!D102</f>
        <v>0</v>
      </c>
      <c r="I102" s="124"/>
      <c r="J102" s="125">
        <f>'Train-the-Trainer Training'!B102</f>
        <v>0</v>
      </c>
      <c r="K102" s="126">
        <f>'Train-the-Trainer Training'!C102</f>
        <v>0</v>
      </c>
      <c r="L102" s="127">
        <f>'Train-the-Trainer Training'!D102</f>
        <v>0</v>
      </c>
      <c r="M102" s="124"/>
      <c r="N102" s="128">
        <f t="shared" si="6"/>
        <v>0</v>
      </c>
      <c r="O102" s="129">
        <f t="shared" si="7"/>
        <v>0</v>
      </c>
    </row>
    <row r="103" spans="1:15" x14ac:dyDescent="0.25">
      <c r="A103" s="123" t="s">
        <v>111</v>
      </c>
      <c r="B103" s="124"/>
      <c r="C103" s="117">
        <f>'Application Software'!B103</f>
        <v>0</v>
      </c>
      <c r="D103" s="117">
        <f>'Application Software'!C103</f>
        <v>0</v>
      </c>
      <c r="E103" s="124"/>
      <c r="F103" s="125">
        <f>'Implementation Services'!B103</f>
        <v>0</v>
      </c>
      <c r="G103" s="126">
        <f>'Implementation Services'!C103</f>
        <v>0</v>
      </c>
      <c r="H103" s="127">
        <f>'Implementation Services'!D103</f>
        <v>0</v>
      </c>
      <c r="I103" s="124"/>
      <c r="J103" s="125">
        <f>'Train-the-Trainer Training'!B103</f>
        <v>0</v>
      </c>
      <c r="K103" s="126">
        <f>'Train-the-Trainer Training'!C103</f>
        <v>0</v>
      </c>
      <c r="L103" s="127">
        <f>'Train-the-Trainer Training'!D103</f>
        <v>0</v>
      </c>
      <c r="M103" s="124"/>
      <c r="N103" s="128">
        <f t="shared" si="6"/>
        <v>0</v>
      </c>
      <c r="O103" s="129">
        <f t="shared" si="7"/>
        <v>0</v>
      </c>
    </row>
    <row r="104" spans="1:15" x14ac:dyDescent="0.25">
      <c r="A104" s="123" t="s">
        <v>112</v>
      </c>
      <c r="B104" s="124"/>
      <c r="C104" s="117">
        <f>'Application Software'!B104</f>
        <v>0</v>
      </c>
      <c r="D104" s="117">
        <f>'Application Software'!C104</f>
        <v>0</v>
      </c>
      <c r="E104" s="124"/>
      <c r="F104" s="125">
        <f>'Implementation Services'!B104</f>
        <v>0</v>
      </c>
      <c r="G104" s="126">
        <f>'Implementation Services'!C104</f>
        <v>0</v>
      </c>
      <c r="H104" s="127">
        <f>'Implementation Services'!D104</f>
        <v>0</v>
      </c>
      <c r="I104" s="124"/>
      <c r="J104" s="125">
        <f>'Train-the-Trainer Training'!B104</f>
        <v>0</v>
      </c>
      <c r="K104" s="126">
        <f>'Train-the-Trainer Training'!C104</f>
        <v>0</v>
      </c>
      <c r="L104" s="127">
        <f>'Train-the-Trainer Training'!D104</f>
        <v>0</v>
      </c>
      <c r="M104" s="124"/>
      <c r="N104" s="128">
        <f t="shared" si="6"/>
        <v>0</v>
      </c>
      <c r="O104" s="129">
        <f t="shared" si="7"/>
        <v>0</v>
      </c>
    </row>
    <row r="105" spans="1:15" x14ac:dyDescent="0.25">
      <c r="A105" s="123" t="s">
        <v>113</v>
      </c>
      <c r="B105" s="124"/>
      <c r="C105" s="117">
        <f>'Application Software'!B105</f>
        <v>0</v>
      </c>
      <c r="D105" s="117">
        <f>'Application Software'!C105</f>
        <v>0</v>
      </c>
      <c r="E105" s="124"/>
      <c r="F105" s="125">
        <f>'Implementation Services'!B105</f>
        <v>0</v>
      </c>
      <c r="G105" s="126">
        <f>'Implementation Services'!C105</f>
        <v>0</v>
      </c>
      <c r="H105" s="127">
        <f>'Implementation Services'!D105</f>
        <v>0</v>
      </c>
      <c r="I105" s="124"/>
      <c r="J105" s="125">
        <f>'Train-the-Trainer Training'!B105</f>
        <v>0</v>
      </c>
      <c r="K105" s="126">
        <f>'Train-the-Trainer Training'!C105</f>
        <v>0</v>
      </c>
      <c r="L105" s="127">
        <f>'Train-the-Trainer Training'!D105</f>
        <v>0</v>
      </c>
      <c r="M105" s="124"/>
      <c r="N105" s="128">
        <f t="shared" si="6"/>
        <v>0</v>
      </c>
      <c r="O105" s="129">
        <f t="shared" si="7"/>
        <v>0</v>
      </c>
    </row>
    <row r="106" spans="1:15" x14ac:dyDescent="0.25">
      <c r="A106" s="123" t="s">
        <v>114</v>
      </c>
      <c r="B106" s="124"/>
      <c r="C106" s="117">
        <f>'Application Software'!B106</f>
        <v>0</v>
      </c>
      <c r="D106" s="117">
        <f>'Application Software'!C106</f>
        <v>0</v>
      </c>
      <c r="E106" s="124"/>
      <c r="F106" s="125">
        <f>'Implementation Services'!B106</f>
        <v>0</v>
      </c>
      <c r="G106" s="126">
        <f>'Implementation Services'!C106</f>
        <v>0</v>
      </c>
      <c r="H106" s="127">
        <f>'Implementation Services'!D106</f>
        <v>0</v>
      </c>
      <c r="I106" s="124"/>
      <c r="J106" s="125">
        <f>'Train-the-Trainer Training'!B106</f>
        <v>0</v>
      </c>
      <c r="K106" s="126">
        <f>'Train-the-Trainer Training'!C106</f>
        <v>0</v>
      </c>
      <c r="L106" s="127">
        <f>'Train-the-Trainer Training'!D106</f>
        <v>0</v>
      </c>
      <c r="M106" s="124"/>
      <c r="N106" s="128">
        <f t="shared" si="6"/>
        <v>0</v>
      </c>
      <c r="O106" s="129">
        <f t="shared" si="7"/>
        <v>0</v>
      </c>
    </row>
    <row r="107" spans="1:15" x14ac:dyDescent="0.25">
      <c r="A107" s="123" t="s">
        <v>115</v>
      </c>
      <c r="B107" s="124"/>
      <c r="C107" s="117">
        <f>'Application Software'!B107</f>
        <v>0</v>
      </c>
      <c r="D107" s="117">
        <f>'Application Software'!C107</f>
        <v>0</v>
      </c>
      <c r="E107" s="124"/>
      <c r="F107" s="125">
        <f>'Implementation Services'!B107</f>
        <v>0</v>
      </c>
      <c r="G107" s="126">
        <f>'Implementation Services'!C107</f>
        <v>0</v>
      </c>
      <c r="H107" s="127">
        <f>'Implementation Services'!D107</f>
        <v>0</v>
      </c>
      <c r="I107" s="124"/>
      <c r="J107" s="125">
        <f>'Train-the-Trainer Training'!B107</f>
        <v>0</v>
      </c>
      <c r="K107" s="126">
        <f>'Train-the-Trainer Training'!C107</f>
        <v>0</v>
      </c>
      <c r="L107" s="127">
        <f>'Train-the-Trainer Training'!D107</f>
        <v>0</v>
      </c>
      <c r="M107" s="124"/>
      <c r="N107" s="128">
        <f t="shared" si="6"/>
        <v>0</v>
      </c>
      <c r="O107" s="129">
        <f t="shared" si="7"/>
        <v>0</v>
      </c>
    </row>
    <row r="108" spans="1:15" x14ac:dyDescent="0.25">
      <c r="A108" s="123" t="s">
        <v>116</v>
      </c>
      <c r="B108" s="124"/>
      <c r="C108" s="117">
        <f>'Application Software'!B108</f>
        <v>0</v>
      </c>
      <c r="D108" s="117">
        <f>'Application Software'!C108</f>
        <v>0</v>
      </c>
      <c r="E108" s="124"/>
      <c r="F108" s="125">
        <f>'Implementation Services'!B108</f>
        <v>0</v>
      </c>
      <c r="G108" s="126">
        <f>'Implementation Services'!C108</f>
        <v>0</v>
      </c>
      <c r="H108" s="127">
        <f>'Implementation Services'!D108</f>
        <v>0</v>
      </c>
      <c r="I108" s="124"/>
      <c r="J108" s="125">
        <f>'Train-the-Trainer Training'!B108</f>
        <v>0</v>
      </c>
      <c r="K108" s="126">
        <f>'Train-the-Trainer Training'!C108</f>
        <v>0</v>
      </c>
      <c r="L108" s="127">
        <f>'Train-the-Trainer Training'!D108</f>
        <v>0</v>
      </c>
      <c r="M108" s="124"/>
      <c r="N108" s="128">
        <f t="shared" si="6"/>
        <v>0</v>
      </c>
      <c r="O108" s="129">
        <f t="shared" si="7"/>
        <v>0</v>
      </c>
    </row>
    <row r="109" spans="1:15" x14ac:dyDescent="0.25">
      <c r="A109" s="123" t="s">
        <v>117</v>
      </c>
      <c r="B109" s="124"/>
      <c r="C109" s="117">
        <f>'Application Software'!B109</f>
        <v>0</v>
      </c>
      <c r="D109" s="117">
        <f>'Application Software'!C109</f>
        <v>0</v>
      </c>
      <c r="E109" s="124"/>
      <c r="F109" s="125">
        <f>'Implementation Services'!B109</f>
        <v>0</v>
      </c>
      <c r="G109" s="126">
        <f>'Implementation Services'!C109</f>
        <v>0</v>
      </c>
      <c r="H109" s="127">
        <f>'Implementation Services'!D109</f>
        <v>0</v>
      </c>
      <c r="I109" s="124"/>
      <c r="J109" s="125">
        <f>'Train-the-Trainer Training'!B109</f>
        <v>0</v>
      </c>
      <c r="K109" s="126">
        <f>'Train-the-Trainer Training'!C109</f>
        <v>0</v>
      </c>
      <c r="L109" s="127">
        <f>'Train-the-Trainer Training'!D109</f>
        <v>0</v>
      </c>
      <c r="M109" s="124"/>
      <c r="N109" s="128">
        <f t="shared" si="6"/>
        <v>0</v>
      </c>
      <c r="O109" s="129">
        <f t="shared" si="7"/>
        <v>0</v>
      </c>
    </row>
    <row r="110" spans="1:15" x14ac:dyDescent="0.25">
      <c r="A110" s="123" t="s">
        <v>118</v>
      </c>
      <c r="B110" s="124"/>
      <c r="C110" s="117">
        <f>'Application Software'!B110</f>
        <v>0</v>
      </c>
      <c r="D110" s="117">
        <f>'Application Software'!C110</f>
        <v>0</v>
      </c>
      <c r="E110" s="124"/>
      <c r="F110" s="125">
        <f>'Implementation Services'!B110</f>
        <v>0</v>
      </c>
      <c r="G110" s="126">
        <f>'Implementation Services'!C110</f>
        <v>0</v>
      </c>
      <c r="H110" s="127">
        <f>'Implementation Services'!D110</f>
        <v>0</v>
      </c>
      <c r="I110" s="124"/>
      <c r="J110" s="125">
        <f>'Train-the-Trainer Training'!B110</f>
        <v>0</v>
      </c>
      <c r="K110" s="126">
        <f>'Train-the-Trainer Training'!C110</f>
        <v>0</v>
      </c>
      <c r="L110" s="127">
        <f>'Train-the-Trainer Training'!D110</f>
        <v>0</v>
      </c>
      <c r="M110" s="124"/>
      <c r="N110" s="128">
        <f t="shared" si="6"/>
        <v>0</v>
      </c>
      <c r="O110" s="129">
        <f t="shared" si="7"/>
        <v>0</v>
      </c>
    </row>
    <row r="111" spans="1:15" x14ac:dyDescent="0.25">
      <c r="A111" s="123" t="s">
        <v>119</v>
      </c>
      <c r="B111" s="124"/>
      <c r="C111" s="117">
        <f>'Application Software'!B111</f>
        <v>0</v>
      </c>
      <c r="D111" s="117">
        <f>'Application Software'!C111</f>
        <v>0</v>
      </c>
      <c r="E111" s="124"/>
      <c r="F111" s="125">
        <f>'Implementation Services'!B111</f>
        <v>0</v>
      </c>
      <c r="G111" s="126">
        <f>'Implementation Services'!C111</f>
        <v>0</v>
      </c>
      <c r="H111" s="127">
        <f>'Implementation Services'!D111</f>
        <v>0</v>
      </c>
      <c r="I111" s="124"/>
      <c r="J111" s="125">
        <f>'Train-the-Trainer Training'!B111</f>
        <v>0</v>
      </c>
      <c r="K111" s="126">
        <f>'Train-the-Trainer Training'!C111</f>
        <v>0</v>
      </c>
      <c r="L111" s="127">
        <f>'Train-the-Trainer Training'!D111</f>
        <v>0</v>
      </c>
      <c r="M111" s="124"/>
      <c r="N111" s="128">
        <f t="shared" si="6"/>
        <v>0</v>
      </c>
      <c r="O111" s="129">
        <f t="shared" si="7"/>
        <v>0</v>
      </c>
    </row>
    <row r="112" spans="1:15" x14ac:dyDescent="0.25">
      <c r="A112" s="123" t="s">
        <v>120</v>
      </c>
      <c r="B112" s="124"/>
      <c r="C112" s="117">
        <f>'Application Software'!B112</f>
        <v>0</v>
      </c>
      <c r="D112" s="117">
        <f>'Application Software'!C112</f>
        <v>0</v>
      </c>
      <c r="E112" s="124"/>
      <c r="F112" s="125">
        <f>'Implementation Services'!B112</f>
        <v>0</v>
      </c>
      <c r="G112" s="126">
        <f>'Implementation Services'!C112</f>
        <v>0</v>
      </c>
      <c r="H112" s="127">
        <f>'Implementation Services'!D112</f>
        <v>0</v>
      </c>
      <c r="I112" s="124"/>
      <c r="J112" s="125">
        <f>'Train-the-Trainer Training'!B112</f>
        <v>0</v>
      </c>
      <c r="K112" s="126">
        <f>'Train-the-Trainer Training'!C112</f>
        <v>0</v>
      </c>
      <c r="L112" s="127">
        <f>'Train-the-Trainer Training'!D112</f>
        <v>0</v>
      </c>
      <c r="M112" s="124"/>
      <c r="N112" s="128">
        <f t="shared" si="6"/>
        <v>0</v>
      </c>
      <c r="O112" s="129">
        <f t="shared" si="7"/>
        <v>0</v>
      </c>
    </row>
    <row r="113" spans="1:15" x14ac:dyDescent="0.25">
      <c r="A113" s="123" t="s">
        <v>121</v>
      </c>
      <c r="B113" s="124"/>
      <c r="C113" s="117">
        <f>'Application Software'!B113</f>
        <v>0</v>
      </c>
      <c r="D113" s="117">
        <f>'Application Software'!C113</f>
        <v>0</v>
      </c>
      <c r="E113" s="124"/>
      <c r="F113" s="125">
        <f>'Implementation Services'!B113</f>
        <v>0</v>
      </c>
      <c r="G113" s="126">
        <f>'Implementation Services'!C113</f>
        <v>0</v>
      </c>
      <c r="H113" s="127">
        <f>'Implementation Services'!D113</f>
        <v>0</v>
      </c>
      <c r="I113" s="124"/>
      <c r="J113" s="125">
        <f>'Train-the-Trainer Training'!B113</f>
        <v>0</v>
      </c>
      <c r="K113" s="126">
        <f>'Train-the-Trainer Training'!C113</f>
        <v>0</v>
      </c>
      <c r="L113" s="127">
        <f>'Train-the-Trainer Training'!D113</f>
        <v>0</v>
      </c>
      <c r="M113" s="124"/>
      <c r="N113" s="128">
        <f t="shared" si="6"/>
        <v>0</v>
      </c>
      <c r="O113" s="129">
        <f t="shared" si="7"/>
        <v>0</v>
      </c>
    </row>
    <row r="114" spans="1:15" x14ac:dyDescent="0.25">
      <c r="A114" s="123" t="s">
        <v>122</v>
      </c>
      <c r="B114" s="124"/>
      <c r="C114" s="117">
        <f>'Application Software'!B114</f>
        <v>0</v>
      </c>
      <c r="D114" s="117">
        <f>'Application Software'!C114</f>
        <v>0</v>
      </c>
      <c r="E114" s="124"/>
      <c r="F114" s="125">
        <f>'Implementation Services'!B114</f>
        <v>0</v>
      </c>
      <c r="G114" s="126">
        <f>'Implementation Services'!C114</f>
        <v>0</v>
      </c>
      <c r="H114" s="127">
        <f>'Implementation Services'!D114</f>
        <v>0</v>
      </c>
      <c r="I114" s="124"/>
      <c r="J114" s="125">
        <f>'Train-the-Trainer Training'!B114</f>
        <v>0</v>
      </c>
      <c r="K114" s="126">
        <f>'Train-the-Trainer Training'!C114</f>
        <v>0</v>
      </c>
      <c r="L114" s="127">
        <f>'Train-the-Trainer Training'!D114</f>
        <v>0</v>
      </c>
      <c r="M114" s="124"/>
      <c r="N114" s="128">
        <f t="shared" si="6"/>
        <v>0</v>
      </c>
      <c r="O114" s="129">
        <f t="shared" si="7"/>
        <v>0</v>
      </c>
    </row>
    <row r="115" spans="1:15" x14ac:dyDescent="0.25">
      <c r="A115" s="123" t="s">
        <v>123</v>
      </c>
      <c r="B115" s="124"/>
      <c r="C115" s="117">
        <f>'Application Software'!B115</f>
        <v>0</v>
      </c>
      <c r="D115" s="117">
        <f>'Application Software'!C115</f>
        <v>0</v>
      </c>
      <c r="E115" s="124"/>
      <c r="F115" s="125">
        <f>'Implementation Services'!B115</f>
        <v>0</v>
      </c>
      <c r="G115" s="126">
        <f>'Implementation Services'!C115</f>
        <v>0</v>
      </c>
      <c r="H115" s="127">
        <f>'Implementation Services'!D115</f>
        <v>0</v>
      </c>
      <c r="I115" s="124"/>
      <c r="J115" s="125">
        <f>'Train-the-Trainer Training'!B115</f>
        <v>0</v>
      </c>
      <c r="K115" s="126">
        <f>'Train-the-Trainer Training'!C115</f>
        <v>0</v>
      </c>
      <c r="L115" s="127">
        <f>'Train-the-Trainer Training'!D115</f>
        <v>0</v>
      </c>
      <c r="M115" s="124"/>
      <c r="N115" s="128">
        <f t="shared" si="6"/>
        <v>0</v>
      </c>
      <c r="O115" s="129">
        <f t="shared" si="7"/>
        <v>0</v>
      </c>
    </row>
    <row r="116" spans="1:15" x14ac:dyDescent="0.25">
      <c r="A116" s="123" t="s">
        <v>124</v>
      </c>
      <c r="B116" s="124"/>
      <c r="C116" s="117">
        <f>'Application Software'!B116</f>
        <v>0</v>
      </c>
      <c r="D116" s="117">
        <f>'Application Software'!C116</f>
        <v>0</v>
      </c>
      <c r="E116" s="124"/>
      <c r="F116" s="125">
        <f>'Implementation Services'!B116</f>
        <v>0</v>
      </c>
      <c r="G116" s="126">
        <f>'Implementation Services'!C116</f>
        <v>0</v>
      </c>
      <c r="H116" s="127">
        <f>'Implementation Services'!D116</f>
        <v>0</v>
      </c>
      <c r="I116" s="124"/>
      <c r="J116" s="125">
        <f>'Train-the-Trainer Training'!B116</f>
        <v>0</v>
      </c>
      <c r="K116" s="126">
        <f>'Train-the-Trainer Training'!C116</f>
        <v>0</v>
      </c>
      <c r="L116" s="127">
        <f>'Train-the-Trainer Training'!D116</f>
        <v>0</v>
      </c>
      <c r="M116" s="124"/>
      <c r="N116" s="128">
        <f t="shared" si="6"/>
        <v>0</v>
      </c>
      <c r="O116" s="129">
        <f t="shared" si="7"/>
        <v>0</v>
      </c>
    </row>
    <row r="117" spans="1:15" x14ac:dyDescent="0.25">
      <c r="A117" s="123" t="s">
        <v>125</v>
      </c>
      <c r="B117" s="124"/>
      <c r="C117" s="117">
        <f>'Application Software'!B117</f>
        <v>0</v>
      </c>
      <c r="D117" s="117">
        <f>'Application Software'!C117</f>
        <v>0</v>
      </c>
      <c r="E117" s="124"/>
      <c r="F117" s="125">
        <f>'Implementation Services'!B117</f>
        <v>0</v>
      </c>
      <c r="G117" s="126">
        <f>'Implementation Services'!C117</f>
        <v>0</v>
      </c>
      <c r="H117" s="127">
        <f>'Implementation Services'!D117</f>
        <v>0</v>
      </c>
      <c r="I117" s="124"/>
      <c r="J117" s="125">
        <f>'Train-the-Trainer Training'!B117</f>
        <v>0</v>
      </c>
      <c r="K117" s="126">
        <f>'Train-the-Trainer Training'!C117</f>
        <v>0</v>
      </c>
      <c r="L117" s="127">
        <f>'Train-the-Trainer Training'!D117</f>
        <v>0</v>
      </c>
      <c r="M117" s="124"/>
      <c r="N117" s="128">
        <f t="shared" si="6"/>
        <v>0</v>
      </c>
      <c r="O117" s="129">
        <f t="shared" si="7"/>
        <v>0</v>
      </c>
    </row>
    <row r="118" spans="1:15" x14ac:dyDescent="0.25">
      <c r="A118" s="123" t="s">
        <v>126</v>
      </c>
      <c r="B118" s="124"/>
      <c r="C118" s="117">
        <f>'Application Software'!B118</f>
        <v>0</v>
      </c>
      <c r="D118" s="117">
        <f>'Application Software'!C118</f>
        <v>0</v>
      </c>
      <c r="E118" s="124"/>
      <c r="F118" s="125">
        <f>'Implementation Services'!B118</f>
        <v>0</v>
      </c>
      <c r="G118" s="126">
        <f>'Implementation Services'!C118</f>
        <v>0</v>
      </c>
      <c r="H118" s="127">
        <f>'Implementation Services'!D118</f>
        <v>0</v>
      </c>
      <c r="I118" s="124"/>
      <c r="J118" s="125">
        <f>'Train-the-Trainer Training'!B118</f>
        <v>0</v>
      </c>
      <c r="K118" s="126">
        <f>'Train-the-Trainer Training'!C118</f>
        <v>0</v>
      </c>
      <c r="L118" s="127">
        <f>'Train-the-Trainer Training'!D118</f>
        <v>0</v>
      </c>
      <c r="M118" s="124"/>
      <c r="N118" s="128">
        <f t="shared" si="6"/>
        <v>0</v>
      </c>
      <c r="O118" s="129">
        <f t="shared" si="7"/>
        <v>0</v>
      </c>
    </row>
    <row r="119" spans="1:15" x14ac:dyDescent="0.25">
      <c r="A119" s="123" t="s">
        <v>127</v>
      </c>
      <c r="B119" s="124"/>
      <c r="C119" s="117">
        <f>'Application Software'!B119</f>
        <v>0</v>
      </c>
      <c r="D119" s="117">
        <f>'Application Software'!C119</f>
        <v>0</v>
      </c>
      <c r="E119" s="124"/>
      <c r="F119" s="125">
        <f>'Implementation Services'!B119</f>
        <v>0</v>
      </c>
      <c r="G119" s="126">
        <f>'Implementation Services'!C119</f>
        <v>0</v>
      </c>
      <c r="H119" s="127">
        <f>'Implementation Services'!D119</f>
        <v>0</v>
      </c>
      <c r="I119" s="124"/>
      <c r="J119" s="125">
        <f>'Train-the-Trainer Training'!B119</f>
        <v>0</v>
      </c>
      <c r="K119" s="126">
        <f>'Train-the-Trainer Training'!C119</f>
        <v>0</v>
      </c>
      <c r="L119" s="127">
        <f>'Train-the-Trainer Training'!D119</f>
        <v>0</v>
      </c>
      <c r="M119" s="124"/>
      <c r="N119" s="128">
        <f t="shared" si="6"/>
        <v>0</v>
      </c>
      <c r="O119" s="129">
        <f t="shared" si="7"/>
        <v>0</v>
      </c>
    </row>
    <row r="120" spans="1:15" x14ac:dyDescent="0.25">
      <c r="A120" s="123" t="s">
        <v>128</v>
      </c>
      <c r="B120" s="124"/>
      <c r="C120" s="117">
        <f>'Application Software'!B120</f>
        <v>0</v>
      </c>
      <c r="D120" s="117">
        <f>'Application Software'!C120</f>
        <v>0</v>
      </c>
      <c r="E120" s="124"/>
      <c r="F120" s="125">
        <f>'Implementation Services'!B120</f>
        <v>0</v>
      </c>
      <c r="G120" s="126">
        <f>'Implementation Services'!C120</f>
        <v>0</v>
      </c>
      <c r="H120" s="127">
        <f>'Implementation Services'!D120</f>
        <v>0</v>
      </c>
      <c r="I120" s="124"/>
      <c r="J120" s="125">
        <f>'Train-the-Trainer Training'!B120</f>
        <v>0</v>
      </c>
      <c r="K120" s="126">
        <f>'Train-the-Trainer Training'!C120</f>
        <v>0</v>
      </c>
      <c r="L120" s="127">
        <f>'Train-the-Trainer Training'!D120</f>
        <v>0</v>
      </c>
      <c r="M120" s="124"/>
      <c r="N120" s="128">
        <f t="shared" si="6"/>
        <v>0</v>
      </c>
      <c r="O120" s="129">
        <f t="shared" si="7"/>
        <v>0</v>
      </c>
    </row>
    <row r="121" spans="1:15" x14ac:dyDescent="0.25">
      <c r="A121" s="123" t="s">
        <v>129</v>
      </c>
      <c r="B121" s="124"/>
      <c r="C121" s="117">
        <f>'Application Software'!B121</f>
        <v>0</v>
      </c>
      <c r="D121" s="117">
        <f>'Application Software'!C121</f>
        <v>0</v>
      </c>
      <c r="E121" s="124"/>
      <c r="F121" s="125">
        <f>'Implementation Services'!B121</f>
        <v>0</v>
      </c>
      <c r="G121" s="126">
        <f>'Implementation Services'!C121</f>
        <v>0</v>
      </c>
      <c r="H121" s="127">
        <f>'Implementation Services'!D121</f>
        <v>0</v>
      </c>
      <c r="I121" s="124"/>
      <c r="J121" s="125">
        <f>'Train-the-Trainer Training'!B121</f>
        <v>0</v>
      </c>
      <c r="K121" s="126">
        <f>'Train-the-Trainer Training'!C121</f>
        <v>0</v>
      </c>
      <c r="L121" s="127">
        <f>'Train-the-Trainer Training'!D121</f>
        <v>0</v>
      </c>
      <c r="M121" s="124"/>
      <c r="N121" s="128">
        <f t="shared" si="6"/>
        <v>0</v>
      </c>
      <c r="O121" s="129">
        <f t="shared" si="7"/>
        <v>0</v>
      </c>
    </row>
    <row r="122" spans="1:15" x14ac:dyDescent="0.25">
      <c r="A122" s="123" t="s">
        <v>130</v>
      </c>
      <c r="B122" s="124"/>
      <c r="C122" s="117">
        <f>'Application Software'!B122</f>
        <v>0</v>
      </c>
      <c r="D122" s="117">
        <f>'Application Software'!C122</f>
        <v>0</v>
      </c>
      <c r="E122" s="124"/>
      <c r="F122" s="125">
        <f>'Implementation Services'!B122</f>
        <v>0</v>
      </c>
      <c r="G122" s="126">
        <f>'Implementation Services'!C122</f>
        <v>0</v>
      </c>
      <c r="H122" s="127">
        <f>'Implementation Services'!D122</f>
        <v>0</v>
      </c>
      <c r="I122" s="124"/>
      <c r="J122" s="125">
        <f>'Train-the-Trainer Training'!B122</f>
        <v>0</v>
      </c>
      <c r="K122" s="126">
        <f>'Train-the-Trainer Training'!C122</f>
        <v>0</v>
      </c>
      <c r="L122" s="127">
        <f>'Train-the-Trainer Training'!D122</f>
        <v>0</v>
      </c>
      <c r="M122" s="124"/>
      <c r="N122" s="128">
        <f t="shared" si="6"/>
        <v>0</v>
      </c>
      <c r="O122" s="129">
        <f t="shared" si="7"/>
        <v>0</v>
      </c>
    </row>
    <row r="123" spans="1:15" x14ac:dyDescent="0.25">
      <c r="A123" s="123" t="s">
        <v>131</v>
      </c>
      <c r="B123" s="124"/>
      <c r="C123" s="117">
        <f>'Application Software'!B123</f>
        <v>0</v>
      </c>
      <c r="D123" s="117">
        <f>'Application Software'!C123</f>
        <v>0</v>
      </c>
      <c r="E123" s="124"/>
      <c r="F123" s="125">
        <f>'Implementation Services'!B123</f>
        <v>0</v>
      </c>
      <c r="G123" s="126">
        <f>'Implementation Services'!C123</f>
        <v>0</v>
      </c>
      <c r="H123" s="127">
        <f>'Implementation Services'!D123</f>
        <v>0</v>
      </c>
      <c r="I123" s="124"/>
      <c r="J123" s="125">
        <f>'Train-the-Trainer Training'!B123</f>
        <v>0</v>
      </c>
      <c r="K123" s="126">
        <f>'Train-the-Trainer Training'!C123</f>
        <v>0</v>
      </c>
      <c r="L123" s="127">
        <f>'Train-the-Trainer Training'!D123</f>
        <v>0</v>
      </c>
      <c r="M123" s="124"/>
      <c r="N123" s="128">
        <f t="shared" si="6"/>
        <v>0</v>
      </c>
      <c r="O123" s="129">
        <f t="shared" si="7"/>
        <v>0</v>
      </c>
    </row>
    <row r="124" spans="1:15" x14ac:dyDescent="0.25">
      <c r="A124" s="123" t="s">
        <v>132</v>
      </c>
      <c r="B124" s="124"/>
      <c r="C124" s="117">
        <f>'Application Software'!B124</f>
        <v>0</v>
      </c>
      <c r="D124" s="117">
        <f>'Application Software'!C124</f>
        <v>0</v>
      </c>
      <c r="E124" s="124"/>
      <c r="F124" s="125">
        <f>'Implementation Services'!B124</f>
        <v>0</v>
      </c>
      <c r="G124" s="126">
        <f>'Implementation Services'!C124</f>
        <v>0</v>
      </c>
      <c r="H124" s="127">
        <f>'Implementation Services'!D124</f>
        <v>0</v>
      </c>
      <c r="I124" s="124"/>
      <c r="J124" s="125">
        <f>'Train-the-Trainer Training'!B124</f>
        <v>0</v>
      </c>
      <c r="K124" s="126">
        <f>'Train-the-Trainer Training'!C124</f>
        <v>0</v>
      </c>
      <c r="L124" s="127">
        <f>'Train-the-Trainer Training'!D124</f>
        <v>0</v>
      </c>
      <c r="M124" s="124"/>
      <c r="N124" s="128">
        <f t="shared" si="6"/>
        <v>0</v>
      </c>
      <c r="O124" s="129">
        <f t="shared" si="7"/>
        <v>0</v>
      </c>
    </row>
    <row r="125" spans="1:15" x14ac:dyDescent="0.25">
      <c r="A125" s="123" t="s">
        <v>133</v>
      </c>
      <c r="B125" s="124"/>
      <c r="C125" s="117">
        <f>'Application Software'!B125</f>
        <v>0</v>
      </c>
      <c r="D125" s="117">
        <f>'Application Software'!C125</f>
        <v>0</v>
      </c>
      <c r="E125" s="124"/>
      <c r="F125" s="125">
        <f>'Implementation Services'!B125</f>
        <v>0</v>
      </c>
      <c r="G125" s="126">
        <f>'Implementation Services'!C125</f>
        <v>0</v>
      </c>
      <c r="H125" s="127">
        <f>'Implementation Services'!D125</f>
        <v>0</v>
      </c>
      <c r="I125" s="124"/>
      <c r="J125" s="125">
        <f>'Train-the-Trainer Training'!B125</f>
        <v>0</v>
      </c>
      <c r="K125" s="126">
        <f>'Train-the-Trainer Training'!C125</f>
        <v>0</v>
      </c>
      <c r="L125" s="127">
        <f>'Train-the-Trainer Training'!D125</f>
        <v>0</v>
      </c>
      <c r="M125" s="124"/>
      <c r="N125" s="128">
        <f t="shared" si="6"/>
        <v>0</v>
      </c>
      <c r="O125" s="129">
        <f t="shared" si="7"/>
        <v>0</v>
      </c>
    </row>
    <row r="126" spans="1:15" x14ac:dyDescent="0.25">
      <c r="A126" s="123" t="s">
        <v>134</v>
      </c>
      <c r="B126" s="124"/>
      <c r="C126" s="117">
        <f>'Application Software'!B126</f>
        <v>0</v>
      </c>
      <c r="D126" s="117">
        <f>'Application Software'!C126</f>
        <v>0</v>
      </c>
      <c r="E126" s="124"/>
      <c r="F126" s="125">
        <f>'Implementation Services'!B126</f>
        <v>0</v>
      </c>
      <c r="G126" s="126">
        <f>'Implementation Services'!C126</f>
        <v>0</v>
      </c>
      <c r="H126" s="127">
        <f>'Implementation Services'!D126</f>
        <v>0</v>
      </c>
      <c r="I126" s="124"/>
      <c r="J126" s="125">
        <f>'Train-the-Trainer Training'!B126</f>
        <v>0</v>
      </c>
      <c r="K126" s="126">
        <f>'Train-the-Trainer Training'!C126</f>
        <v>0</v>
      </c>
      <c r="L126" s="127">
        <f>'Train-the-Trainer Training'!D126</f>
        <v>0</v>
      </c>
      <c r="M126" s="124"/>
      <c r="N126" s="128">
        <f t="shared" si="6"/>
        <v>0</v>
      </c>
      <c r="O126" s="129">
        <f t="shared" si="7"/>
        <v>0</v>
      </c>
    </row>
    <row r="127" spans="1:15" x14ac:dyDescent="0.25">
      <c r="A127" s="123" t="s">
        <v>135</v>
      </c>
      <c r="B127" s="124"/>
      <c r="C127" s="117">
        <f>'Application Software'!B127</f>
        <v>0</v>
      </c>
      <c r="D127" s="117">
        <f>'Application Software'!C127</f>
        <v>0</v>
      </c>
      <c r="E127" s="124"/>
      <c r="F127" s="125">
        <f>'Implementation Services'!B127</f>
        <v>0</v>
      </c>
      <c r="G127" s="126">
        <f>'Implementation Services'!C127</f>
        <v>0</v>
      </c>
      <c r="H127" s="127">
        <f>'Implementation Services'!D127</f>
        <v>0</v>
      </c>
      <c r="I127" s="124"/>
      <c r="J127" s="125">
        <f>'Train-the-Trainer Training'!B127</f>
        <v>0</v>
      </c>
      <c r="K127" s="126">
        <f>'Train-the-Trainer Training'!C127</f>
        <v>0</v>
      </c>
      <c r="L127" s="127">
        <f>'Train-the-Trainer Training'!D127</f>
        <v>0</v>
      </c>
      <c r="M127" s="124"/>
      <c r="N127" s="128">
        <f t="shared" si="6"/>
        <v>0</v>
      </c>
      <c r="O127" s="129">
        <f t="shared" si="7"/>
        <v>0</v>
      </c>
    </row>
    <row r="128" spans="1:15" x14ac:dyDescent="0.25">
      <c r="A128" s="123" t="s">
        <v>136</v>
      </c>
      <c r="B128" s="124"/>
      <c r="C128" s="117">
        <f>'Application Software'!B128</f>
        <v>0</v>
      </c>
      <c r="D128" s="117">
        <f>'Application Software'!C128</f>
        <v>0</v>
      </c>
      <c r="E128" s="124"/>
      <c r="F128" s="125">
        <f>'Implementation Services'!B128</f>
        <v>0</v>
      </c>
      <c r="G128" s="126">
        <f>'Implementation Services'!C128</f>
        <v>0</v>
      </c>
      <c r="H128" s="127">
        <f>'Implementation Services'!D128</f>
        <v>0</v>
      </c>
      <c r="I128" s="124"/>
      <c r="J128" s="125">
        <f>'Train-the-Trainer Training'!B128</f>
        <v>0</v>
      </c>
      <c r="K128" s="126">
        <f>'Train-the-Trainer Training'!C128</f>
        <v>0</v>
      </c>
      <c r="L128" s="127">
        <f>'Train-the-Trainer Training'!D128</f>
        <v>0</v>
      </c>
      <c r="M128" s="124"/>
      <c r="N128" s="128">
        <f t="shared" si="6"/>
        <v>0</v>
      </c>
      <c r="O128" s="129">
        <f t="shared" si="7"/>
        <v>0</v>
      </c>
    </row>
    <row r="129" spans="1:15" x14ac:dyDescent="0.25">
      <c r="A129" s="123" t="s">
        <v>137</v>
      </c>
      <c r="B129" s="124"/>
      <c r="C129" s="117">
        <f>'Application Software'!B129</f>
        <v>0</v>
      </c>
      <c r="D129" s="117">
        <f>'Application Software'!C129</f>
        <v>0</v>
      </c>
      <c r="E129" s="124"/>
      <c r="F129" s="125">
        <f>'Implementation Services'!B129</f>
        <v>0</v>
      </c>
      <c r="G129" s="126">
        <f>'Implementation Services'!C129</f>
        <v>0</v>
      </c>
      <c r="H129" s="127">
        <f>'Implementation Services'!D129</f>
        <v>0</v>
      </c>
      <c r="I129" s="124"/>
      <c r="J129" s="125">
        <f>'Train-the-Trainer Training'!B129</f>
        <v>0</v>
      </c>
      <c r="K129" s="126">
        <f>'Train-the-Trainer Training'!C129</f>
        <v>0</v>
      </c>
      <c r="L129" s="127">
        <f>'Train-the-Trainer Training'!D129</f>
        <v>0</v>
      </c>
      <c r="M129" s="124"/>
      <c r="N129" s="128">
        <f t="shared" si="6"/>
        <v>0</v>
      </c>
      <c r="O129" s="129">
        <f t="shared" si="7"/>
        <v>0</v>
      </c>
    </row>
    <row r="130" spans="1:15" x14ac:dyDescent="0.25">
      <c r="A130" s="123" t="s">
        <v>138</v>
      </c>
      <c r="B130" s="124"/>
      <c r="C130" s="117">
        <f>'Application Software'!B130</f>
        <v>0</v>
      </c>
      <c r="D130" s="117">
        <f>'Application Software'!C130</f>
        <v>0</v>
      </c>
      <c r="E130" s="124"/>
      <c r="F130" s="125">
        <f>'Implementation Services'!B130</f>
        <v>0</v>
      </c>
      <c r="G130" s="126">
        <f>'Implementation Services'!C130</f>
        <v>0</v>
      </c>
      <c r="H130" s="127">
        <f>'Implementation Services'!D130</f>
        <v>0</v>
      </c>
      <c r="I130" s="124"/>
      <c r="J130" s="125">
        <f>'Train-the-Trainer Training'!B130</f>
        <v>0</v>
      </c>
      <c r="K130" s="126">
        <f>'Train-the-Trainer Training'!C130</f>
        <v>0</v>
      </c>
      <c r="L130" s="127">
        <f>'Train-the-Trainer Training'!D130</f>
        <v>0</v>
      </c>
      <c r="M130" s="124"/>
      <c r="N130" s="128">
        <f t="shared" si="6"/>
        <v>0</v>
      </c>
      <c r="O130" s="129">
        <f t="shared" si="7"/>
        <v>0</v>
      </c>
    </row>
    <row r="131" spans="1:15" x14ac:dyDescent="0.25">
      <c r="A131" s="123" t="s">
        <v>139</v>
      </c>
      <c r="B131" s="124"/>
      <c r="C131" s="117">
        <f>'Application Software'!B131</f>
        <v>0</v>
      </c>
      <c r="D131" s="117">
        <f>'Application Software'!C131</f>
        <v>0</v>
      </c>
      <c r="E131" s="124"/>
      <c r="F131" s="125">
        <f>'Implementation Services'!B131</f>
        <v>0</v>
      </c>
      <c r="G131" s="126">
        <f>'Implementation Services'!C131</f>
        <v>0</v>
      </c>
      <c r="H131" s="127">
        <f>'Implementation Services'!D131</f>
        <v>0</v>
      </c>
      <c r="I131" s="124"/>
      <c r="J131" s="125">
        <f>'Train-the-Trainer Training'!B131</f>
        <v>0</v>
      </c>
      <c r="K131" s="126">
        <f>'Train-the-Trainer Training'!C131</f>
        <v>0</v>
      </c>
      <c r="L131" s="127">
        <f>'Train-the-Trainer Training'!D131</f>
        <v>0</v>
      </c>
      <c r="M131" s="124"/>
      <c r="N131" s="128">
        <f t="shared" si="6"/>
        <v>0</v>
      </c>
      <c r="O131" s="129">
        <f t="shared" si="7"/>
        <v>0</v>
      </c>
    </row>
    <row r="132" spans="1:15" x14ac:dyDescent="0.25">
      <c r="A132" s="123" t="s">
        <v>140</v>
      </c>
      <c r="B132" s="124"/>
      <c r="C132" s="117">
        <f>'Application Software'!B132</f>
        <v>0</v>
      </c>
      <c r="D132" s="117">
        <f>'Application Software'!C132</f>
        <v>0</v>
      </c>
      <c r="E132" s="124"/>
      <c r="F132" s="125">
        <f>'Implementation Services'!B132</f>
        <v>0</v>
      </c>
      <c r="G132" s="126">
        <f>'Implementation Services'!C132</f>
        <v>0</v>
      </c>
      <c r="H132" s="127">
        <f>'Implementation Services'!D132</f>
        <v>0</v>
      </c>
      <c r="I132" s="124"/>
      <c r="J132" s="125">
        <f>'Train-the-Trainer Training'!B132</f>
        <v>0</v>
      </c>
      <c r="K132" s="126">
        <f>'Train-the-Trainer Training'!C132</f>
        <v>0</v>
      </c>
      <c r="L132" s="127">
        <f>'Train-the-Trainer Training'!D132</f>
        <v>0</v>
      </c>
      <c r="M132" s="124"/>
      <c r="N132" s="128">
        <f t="shared" si="6"/>
        <v>0</v>
      </c>
      <c r="O132" s="129">
        <f t="shared" si="7"/>
        <v>0</v>
      </c>
    </row>
    <row r="133" spans="1:15" x14ac:dyDescent="0.25">
      <c r="A133" s="123" t="s">
        <v>141</v>
      </c>
      <c r="B133" s="124"/>
      <c r="C133" s="117">
        <f>'Application Software'!B133</f>
        <v>0</v>
      </c>
      <c r="D133" s="117">
        <f>'Application Software'!C133</f>
        <v>0</v>
      </c>
      <c r="E133" s="124"/>
      <c r="F133" s="125">
        <f>'Implementation Services'!B133</f>
        <v>0</v>
      </c>
      <c r="G133" s="126">
        <f>'Implementation Services'!C133</f>
        <v>0</v>
      </c>
      <c r="H133" s="127">
        <f>'Implementation Services'!D133</f>
        <v>0</v>
      </c>
      <c r="I133" s="124"/>
      <c r="J133" s="125">
        <f>'Train-the-Trainer Training'!B133</f>
        <v>0</v>
      </c>
      <c r="K133" s="126">
        <f>'Train-the-Trainer Training'!C133</f>
        <v>0</v>
      </c>
      <c r="L133" s="127">
        <f>'Train-the-Trainer Training'!D133</f>
        <v>0</v>
      </c>
      <c r="M133" s="124"/>
      <c r="N133" s="128">
        <f t="shared" si="6"/>
        <v>0</v>
      </c>
      <c r="O133" s="129">
        <f t="shared" si="7"/>
        <v>0</v>
      </c>
    </row>
    <row r="134" spans="1:15" x14ac:dyDescent="0.25">
      <c r="A134" s="123" t="s">
        <v>142</v>
      </c>
      <c r="B134" s="124"/>
      <c r="C134" s="117">
        <f>'Application Software'!B134</f>
        <v>0</v>
      </c>
      <c r="D134" s="117">
        <f>'Application Software'!C134</f>
        <v>0</v>
      </c>
      <c r="E134" s="124"/>
      <c r="F134" s="125">
        <f>'Implementation Services'!B134</f>
        <v>0</v>
      </c>
      <c r="G134" s="126">
        <f>'Implementation Services'!C134</f>
        <v>0</v>
      </c>
      <c r="H134" s="127">
        <f>'Implementation Services'!D134</f>
        <v>0</v>
      </c>
      <c r="I134" s="124"/>
      <c r="J134" s="125">
        <f>'Train-the-Trainer Training'!B134</f>
        <v>0</v>
      </c>
      <c r="K134" s="126">
        <f>'Train-the-Trainer Training'!C134</f>
        <v>0</v>
      </c>
      <c r="L134" s="127">
        <f>'Train-the-Trainer Training'!D134</f>
        <v>0</v>
      </c>
      <c r="M134" s="124"/>
      <c r="N134" s="128">
        <f t="shared" si="6"/>
        <v>0</v>
      </c>
      <c r="O134" s="129">
        <f t="shared" si="7"/>
        <v>0</v>
      </c>
    </row>
    <row r="135" spans="1:15" x14ac:dyDescent="0.25">
      <c r="A135" s="123" t="s">
        <v>143</v>
      </c>
      <c r="B135" s="124"/>
      <c r="C135" s="117">
        <f>'Application Software'!B135</f>
        <v>0</v>
      </c>
      <c r="D135" s="117">
        <f>'Application Software'!C135</f>
        <v>0</v>
      </c>
      <c r="E135" s="124"/>
      <c r="F135" s="125">
        <f>'Implementation Services'!B135</f>
        <v>0</v>
      </c>
      <c r="G135" s="126">
        <f>'Implementation Services'!C135</f>
        <v>0</v>
      </c>
      <c r="H135" s="127">
        <f>'Implementation Services'!D135</f>
        <v>0</v>
      </c>
      <c r="I135" s="124"/>
      <c r="J135" s="125">
        <f>'Train-the-Trainer Training'!B135</f>
        <v>0</v>
      </c>
      <c r="K135" s="126">
        <f>'Train-the-Trainer Training'!C135</f>
        <v>0</v>
      </c>
      <c r="L135" s="127">
        <f>'Train-the-Trainer Training'!D135</f>
        <v>0</v>
      </c>
      <c r="M135" s="124"/>
      <c r="N135" s="128">
        <f t="shared" si="6"/>
        <v>0</v>
      </c>
      <c r="O135" s="129">
        <f t="shared" si="7"/>
        <v>0</v>
      </c>
    </row>
    <row r="136" spans="1:15" x14ac:dyDescent="0.25">
      <c r="A136" s="123" t="s">
        <v>144</v>
      </c>
      <c r="B136" s="124"/>
      <c r="C136" s="117">
        <f>'Application Software'!B136</f>
        <v>0</v>
      </c>
      <c r="D136" s="117">
        <f>'Application Software'!C136</f>
        <v>0</v>
      </c>
      <c r="E136" s="124"/>
      <c r="F136" s="125">
        <f>'Implementation Services'!B136</f>
        <v>0</v>
      </c>
      <c r="G136" s="126">
        <f>'Implementation Services'!C136</f>
        <v>0</v>
      </c>
      <c r="H136" s="127">
        <f>'Implementation Services'!D136</f>
        <v>0</v>
      </c>
      <c r="I136" s="124"/>
      <c r="J136" s="125">
        <f>'Train-the-Trainer Training'!B136</f>
        <v>0</v>
      </c>
      <c r="K136" s="126">
        <f>'Train-the-Trainer Training'!C136</f>
        <v>0</v>
      </c>
      <c r="L136" s="127">
        <f>'Train-the-Trainer Training'!D136</f>
        <v>0</v>
      </c>
      <c r="M136" s="124"/>
      <c r="N136" s="128">
        <f t="shared" si="6"/>
        <v>0</v>
      </c>
      <c r="O136" s="129">
        <f t="shared" si="7"/>
        <v>0</v>
      </c>
    </row>
    <row r="137" spans="1:15" x14ac:dyDescent="0.25">
      <c r="A137" s="123" t="s">
        <v>145</v>
      </c>
      <c r="B137" s="124"/>
      <c r="C137" s="117">
        <f>'Application Software'!B137</f>
        <v>0</v>
      </c>
      <c r="D137" s="117">
        <f>'Application Software'!C137</f>
        <v>0</v>
      </c>
      <c r="E137" s="124"/>
      <c r="F137" s="125">
        <f>'Implementation Services'!B137</f>
        <v>0</v>
      </c>
      <c r="G137" s="126">
        <f>'Implementation Services'!C137</f>
        <v>0</v>
      </c>
      <c r="H137" s="127">
        <f>'Implementation Services'!D137</f>
        <v>0</v>
      </c>
      <c r="I137" s="124"/>
      <c r="J137" s="125">
        <f>'Train-the-Trainer Training'!B137</f>
        <v>0</v>
      </c>
      <c r="K137" s="126">
        <f>'Train-the-Trainer Training'!C137</f>
        <v>0</v>
      </c>
      <c r="L137" s="127">
        <f>'Train-the-Trainer Training'!D137</f>
        <v>0</v>
      </c>
      <c r="M137" s="124"/>
      <c r="N137" s="128">
        <f t="shared" si="6"/>
        <v>0</v>
      </c>
      <c r="O137" s="129">
        <f t="shared" si="7"/>
        <v>0</v>
      </c>
    </row>
    <row r="138" spans="1:15" x14ac:dyDescent="0.25">
      <c r="A138" s="123" t="s">
        <v>146</v>
      </c>
      <c r="B138" s="124"/>
      <c r="C138" s="117">
        <f>'Application Software'!B138</f>
        <v>0</v>
      </c>
      <c r="D138" s="117">
        <f>'Application Software'!C138</f>
        <v>0</v>
      </c>
      <c r="E138" s="124"/>
      <c r="F138" s="125">
        <f>'Implementation Services'!B138</f>
        <v>0</v>
      </c>
      <c r="G138" s="126">
        <f>'Implementation Services'!C138</f>
        <v>0</v>
      </c>
      <c r="H138" s="127">
        <f>'Implementation Services'!D138</f>
        <v>0</v>
      </c>
      <c r="I138" s="124"/>
      <c r="J138" s="125">
        <f>'Train-the-Trainer Training'!B138</f>
        <v>0</v>
      </c>
      <c r="K138" s="126">
        <f>'Train-the-Trainer Training'!C138</f>
        <v>0</v>
      </c>
      <c r="L138" s="127">
        <f>'Train-the-Trainer Training'!D138</f>
        <v>0</v>
      </c>
      <c r="M138" s="124"/>
      <c r="N138" s="128">
        <f t="shared" si="6"/>
        <v>0</v>
      </c>
      <c r="O138" s="129">
        <f t="shared" si="7"/>
        <v>0</v>
      </c>
    </row>
    <row r="139" spans="1:15" x14ac:dyDescent="0.25">
      <c r="A139" s="123" t="s">
        <v>147</v>
      </c>
      <c r="B139" s="124"/>
      <c r="C139" s="117">
        <f>'Application Software'!B139</f>
        <v>0</v>
      </c>
      <c r="D139" s="117">
        <f>'Application Software'!C139</f>
        <v>0</v>
      </c>
      <c r="E139" s="124"/>
      <c r="F139" s="125">
        <f>'Implementation Services'!B139</f>
        <v>0</v>
      </c>
      <c r="G139" s="126">
        <f>'Implementation Services'!C139</f>
        <v>0</v>
      </c>
      <c r="H139" s="127">
        <f>'Implementation Services'!D139</f>
        <v>0</v>
      </c>
      <c r="I139" s="124"/>
      <c r="J139" s="125">
        <f>'Train-the-Trainer Training'!B139</f>
        <v>0</v>
      </c>
      <c r="K139" s="126">
        <f>'Train-the-Trainer Training'!C139</f>
        <v>0</v>
      </c>
      <c r="L139" s="127">
        <f>'Train-the-Trainer Training'!D139</f>
        <v>0</v>
      </c>
      <c r="M139" s="124"/>
      <c r="N139" s="128">
        <f t="shared" si="6"/>
        <v>0</v>
      </c>
      <c r="O139" s="129">
        <f t="shared" si="7"/>
        <v>0</v>
      </c>
    </row>
    <row r="140" spans="1:15" x14ac:dyDescent="0.25">
      <c r="A140" s="123" t="s">
        <v>148</v>
      </c>
      <c r="B140" s="124"/>
      <c r="C140" s="117">
        <f>'Application Software'!B140</f>
        <v>0</v>
      </c>
      <c r="D140" s="117">
        <f>'Application Software'!C140</f>
        <v>0</v>
      </c>
      <c r="E140" s="124"/>
      <c r="F140" s="125">
        <f>'Implementation Services'!B140</f>
        <v>0</v>
      </c>
      <c r="G140" s="126">
        <f>'Implementation Services'!C140</f>
        <v>0</v>
      </c>
      <c r="H140" s="127">
        <f>'Implementation Services'!D140</f>
        <v>0</v>
      </c>
      <c r="I140" s="124"/>
      <c r="J140" s="125">
        <f>'Train-the-Trainer Training'!B140</f>
        <v>0</v>
      </c>
      <c r="K140" s="126">
        <f>'Train-the-Trainer Training'!C140</f>
        <v>0</v>
      </c>
      <c r="L140" s="127">
        <f>'Train-the-Trainer Training'!D140</f>
        <v>0</v>
      </c>
      <c r="M140" s="124"/>
      <c r="N140" s="128">
        <f t="shared" si="6"/>
        <v>0</v>
      </c>
      <c r="O140" s="129">
        <f t="shared" si="7"/>
        <v>0</v>
      </c>
    </row>
    <row r="141" spans="1:15" x14ac:dyDescent="0.25">
      <c r="A141" s="23" t="str">
        <f>"Subtotal - " &amp; A75</f>
        <v>Subtotal - Expanded Modules</v>
      </c>
      <c r="B141" s="5"/>
      <c r="C141" s="59">
        <f ca="1">SUM(C76:OFFSET(C141,-1,0))</f>
        <v>0</v>
      </c>
      <c r="D141" s="59">
        <f ca="1">SUM(D76:OFFSET(D141,-1,0))</f>
        <v>0</v>
      </c>
      <c r="E141" s="5"/>
      <c r="F141" s="32">
        <f ca="1">SUM(F76:OFFSET(F141,-1,0))</f>
        <v>0</v>
      </c>
      <c r="G141" s="29" t="s">
        <v>20</v>
      </c>
      <c r="H141" s="56">
        <f ca="1">SUM(H76:OFFSET(H141,-1,0))</f>
        <v>0</v>
      </c>
      <c r="I141" s="5"/>
      <c r="J141" s="32">
        <f ca="1">SUM(J76:OFFSET(J141,-1,0))</f>
        <v>0</v>
      </c>
      <c r="K141" s="92" t="s">
        <v>20</v>
      </c>
      <c r="L141" s="56">
        <f ca="1">SUM(L76:OFFSET(L141,-1,0))</f>
        <v>0</v>
      </c>
      <c r="M141" s="5"/>
      <c r="N141" s="56">
        <f ca="1">SUM(N76:OFFSET(N141,-1,0))</f>
        <v>0</v>
      </c>
      <c r="O141" s="63">
        <f ca="1">SUM(O76:OFFSET(O141,-1,0))</f>
        <v>0</v>
      </c>
    </row>
    <row r="142" spans="1:15" s="1" customFormat="1" ht="15.75" thickBot="1" x14ac:dyDescent="0.3">
      <c r="A142" s="3" t="s">
        <v>3</v>
      </c>
      <c r="B142" s="9"/>
      <c r="C142" s="60">
        <f ca="1">SUM(C74,C141)</f>
        <v>0</v>
      </c>
      <c r="D142" s="60">
        <f ca="1">SUM(D74,D141)</f>
        <v>0</v>
      </c>
      <c r="E142" s="9"/>
      <c r="F142" s="33">
        <f ca="1">SUM(F74,F141)</f>
        <v>0</v>
      </c>
      <c r="G142" s="30" t="s">
        <v>20</v>
      </c>
      <c r="H142" s="61">
        <f ca="1">SUM(H74,H141)</f>
        <v>0</v>
      </c>
      <c r="I142" s="9"/>
      <c r="J142" s="34">
        <f ca="1">SUM(J74,J141)</f>
        <v>0</v>
      </c>
      <c r="K142" s="31" t="s">
        <v>20</v>
      </c>
      <c r="L142" s="62">
        <f ca="1">SUM(L74,L141)</f>
        <v>0</v>
      </c>
      <c r="M142" s="9"/>
      <c r="N142" s="57">
        <f ca="1">SUM(N74,N141)</f>
        <v>0</v>
      </c>
      <c r="O142" s="64">
        <f ca="1">SUM(O74,O141)</f>
        <v>0</v>
      </c>
    </row>
  </sheetData>
  <sheetProtection formatRows="0"/>
  <protectedRanges>
    <protectedRange sqref="A24:A73 A91:A140" name="Range1"/>
  </protectedRanges>
  <mergeCells count="13">
    <mergeCell ref="C75:D75"/>
    <mergeCell ref="F75:H75"/>
    <mergeCell ref="J75:L75"/>
    <mergeCell ref="N75:O75"/>
    <mergeCell ref="C4:D4"/>
    <mergeCell ref="F4:H4"/>
    <mergeCell ref="J4:L4"/>
    <mergeCell ref="N4:O4"/>
    <mergeCell ref="F2:H2"/>
    <mergeCell ref="J2:L2"/>
    <mergeCell ref="N2:O2"/>
    <mergeCell ref="C2:D2"/>
    <mergeCell ref="A1:O1"/>
  </mergeCells>
  <conditionalFormatting sqref="B1:B1048576 E1:E1048576 I1:I1048576 M1:M1048576">
    <cfRule type="cellIs" dxfId="23" priority="4" operator="equal">
      <formula>""</formula>
    </cfRule>
  </conditionalFormatting>
  <printOptions horizontalCentered="1"/>
  <pageMargins left="0.25" right="0.25" top="0.75" bottom="0.75" header="0.3" footer="0.3"/>
  <pageSetup scale="76" fitToHeight="0" orientation="landscape" r:id="rId1"/>
  <headerFooter>
    <oddHeader>&amp;C&amp;"-,Bold"City of Greenville, NC - ERP System Replacement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361" id="{607672E9-76A6-411D-8F4E-A1A9D7C50F5B}">
            <xm:f>'Vendor Checklist'!$D$39='Vendor Checklist'!$AA$1</xm:f>
            <x14:dxf>
              <fill>
                <patternFill>
                  <bgColor rgb="FFFFFF00"/>
                </patternFill>
              </fill>
            </x14:dxf>
          </x14:cfRule>
          <xm:sqref>A91:A140 A24:A73</xm:sqref>
        </x14:conditionalFormatting>
        <x14:conditionalFormatting xmlns:xm="http://schemas.microsoft.com/office/excel/2006/main">
          <x14:cfRule type="expression" priority="363" id="{EEA188DE-C17A-48E3-9427-282256CEB61C}">
            <xm:f>'Vendor Checklist'!$D$39='Vendor Checklist'!$AA$1</xm:f>
            <x14:dxf>
              <font>
                <color theme="0"/>
              </font>
            </x14:dxf>
          </x14:cfRule>
          <xm:sqref>A3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BF311A"/>
    <pageSetUpPr fitToPage="1"/>
  </sheetPr>
  <dimension ref="A1:D142"/>
  <sheetViews>
    <sheetView zoomScaleNormal="100" workbookViewId="0">
      <pane ySplit="3" topLeftCell="A4" activePane="bottomLeft" state="frozen"/>
      <selection activeCell="B35" sqref="B35:C35"/>
      <selection pane="bottomLeft" activeCell="A5" sqref="A5"/>
    </sheetView>
  </sheetViews>
  <sheetFormatPr defaultRowHeight="15" x14ac:dyDescent="0.25"/>
  <cols>
    <col min="1" max="1" width="41.85546875" customWidth="1"/>
    <col min="2" max="3" width="12.7109375" customWidth="1"/>
    <col min="4" max="4" width="66.7109375" customWidth="1"/>
  </cols>
  <sheetData>
    <row r="1" spans="1:4" s="1" customFormat="1" ht="20.100000000000001" customHeight="1" x14ac:dyDescent="0.25">
      <c r="A1" s="214" t="str">
        <f>'Vendor Checklist'!D6</f>
        <v>Vendor Name</v>
      </c>
      <c r="B1" s="215"/>
      <c r="C1" s="215"/>
      <c r="D1" s="216"/>
    </row>
    <row r="2" spans="1:4" s="1" customFormat="1" ht="30" customHeight="1" x14ac:dyDescent="0.25">
      <c r="A2" s="105" t="str">
        <f ca="1">MID(CELL("Filename",A1),SEARCH("]",CELL("Filename",A1),1)+1,100)</f>
        <v>Application Software</v>
      </c>
      <c r="B2" s="223" t="str">
        <f ca="1">"Please complete One-Time and On-Going Annual " &amp; A2 &amp; " Costs, indicating any additional info or 'No Bid' in the Comments column.  Additional proposed modules can be added in the 'Module Summary' Tab."</f>
        <v>Please complete One-Time and On-Going Annual Application Software Costs, indicating any additional info or 'No Bid' in the Comments column.  Additional proposed modules can be added in the 'Module Summary' Tab.</v>
      </c>
      <c r="C2" s="224"/>
      <c r="D2" s="225"/>
    </row>
    <row r="3" spans="1:4" s="1" customFormat="1" ht="30" customHeight="1" x14ac:dyDescent="0.25">
      <c r="A3" s="36" t="s">
        <v>11</v>
      </c>
      <c r="B3" s="6" t="str">
        <f>'Proposal Summary'!B3</f>
        <v>One-Time
Cost</v>
      </c>
      <c r="C3" s="6" t="str">
        <f>'Proposal Summary'!C3</f>
        <v>On-Going
Annual Cost</v>
      </c>
      <c r="D3" s="37" t="str">
        <f>'Proposal Summary'!D3</f>
        <v>Comments</v>
      </c>
    </row>
    <row r="4" spans="1:4" s="1" customFormat="1" ht="15" customHeight="1" x14ac:dyDescent="0.25">
      <c r="A4" s="217" t="str">
        <f>'Module Summary'!A4</f>
        <v>Core Modules</v>
      </c>
      <c r="B4" s="218"/>
      <c r="C4" s="218"/>
      <c r="D4" s="219"/>
    </row>
    <row r="5" spans="1:4" x14ac:dyDescent="0.25">
      <c r="A5" s="130" t="str">
        <f>'Module Summary'!A5</f>
        <v>Computer Aided Dispatch</v>
      </c>
      <c r="B5" s="117"/>
      <c r="C5" s="117"/>
      <c r="D5" s="131"/>
    </row>
    <row r="6" spans="1:4" x14ac:dyDescent="0.25">
      <c r="A6" s="130" t="str">
        <f>'Module Summary'!A6</f>
        <v>Records Management System</v>
      </c>
      <c r="B6" s="117"/>
      <c r="C6" s="117"/>
      <c r="D6" s="131"/>
    </row>
    <row r="7" spans="1:4" x14ac:dyDescent="0.25">
      <c r="A7" s="130" t="str">
        <f>'Module Summary'!A7</f>
        <v>Mobile System</v>
      </c>
      <c r="B7" s="117"/>
      <c r="C7" s="117"/>
      <c r="D7" s="131"/>
    </row>
    <row r="8" spans="1:4" x14ac:dyDescent="0.25">
      <c r="A8" s="130" t="str">
        <f>'Module Summary'!A8</f>
        <v xml:space="preserve">Mobile Field Reporting </v>
      </c>
      <c r="B8" s="117"/>
      <c r="C8" s="117"/>
      <c r="D8" s="131"/>
    </row>
    <row r="9" spans="1:4" x14ac:dyDescent="0.25">
      <c r="A9" s="130" t="str">
        <f>'Module Summary'!A9</f>
        <v>State NCIC - DCI</v>
      </c>
      <c r="B9" s="117"/>
      <c r="C9" s="117"/>
      <c r="D9" s="131"/>
    </row>
    <row r="10" spans="1:4" x14ac:dyDescent="0.25">
      <c r="A10" s="130" t="str">
        <f>'Module Summary'!A10</f>
        <v>Crime Analysis</v>
      </c>
      <c r="B10" s="117"/>
      <c r="C10" s="117"/>
      <c r="D10" s="131"/>
    </row>
    <row r="11" spans="1:4" x14ac:dyDescent="0.25">
      <c r="A11" s="130" t="str">
        <f>'Module Summary'!A11</f>
        <v>Professional Standards IA</v>
      </c>
      <c r="B11" s="117"/>
      <c r="C11" s="117"/>
      <c r="D11" s="131"/>
    </row>
    <row r="12" spans="1:4" x14ac:dyDescent="0.25">
      <c r="A12" s="130" t="str">
        <f>'Module Summary'!A12</f>
        <v>Inventory Application</v>
      </c>
      <c r="B12" s="117"/>
      <c r="C12" s="117"/>
      <c r="D12" s="131"/>
    </row>
    <row r="13" spans="1:4" x14ac:dyDescent="0.25">
      <c r="A13" s="130" t="str">
        <f>'Module Summary'!A13</f>
        <v>Module 9</v>
      </c>
      <c r="B13" s="117"/>
      <c r="C13" s="117"/>
      <c r="D13" s="131"/>
    </row>
    <row r="14" spans="1:4" x14ac:dyDescent="0.25">
      <c r="A14" s="130" t="str">
        <f>'Module Summary'!A14</f>
        <v>Module 10</v>
      </c>
      <c r="B14" s="117"/>
      <c r="C14" s="117"/>
      <c r="D14" s="131"/>
    </row>
    <row r="15" spans="1:4" x14ac:dyDescent="0.25">
      <c r="A15" s="130" t="str">
        <f>'Module Summary'!A15</f>
        <v>Module 11</v>
      </c>
      <c r="B15" s="117"/>
      <c r="C15" s="117"/>
      <c r="D15" s="131"/>
    </row>
    <row r="16" spans="1:4" x14ac:dyDescent="0.25">
      <c r="A16" s="130" t="str">
        <f>'Module Summary'!A16</f>
        <v>Module 12</v>
      </c>
      <c r="B16" s="117"/>
      <c r="C16" s="117"/>
      <c r="D16" s="131"/>
    </row>
    <row r="17" spans="1:4" x14ac:dyDescent="0.25">
      <c r="A17" s="130" t="str">
        <f>'Module Summary'!A17</f>
        <v>Module 13</v>
      </c>
      <c r="B17" s="117"/>
      <c r="C17" s="117"/>
      <c r="D17" s="131"/>
    </row>
    <row r="18" spans="1:4" x14ac:dyDescent="0.25">
      <c r="A18" s="130" t="str">
        <f>'Module Summary'!A18</f>
        <v>Module 14</v>
      </c>
      <c r="B18" s="117"/>
      <c r="C18" s="117"/>
      <c r="D18" s="131"/>
    </row>
    <row r="19" spans="1:4" x14ac:dyDescent="0.25">
      <c r="A19" s="130" t="str">
        <f>'Module Summary'!A19</f>
        <v>Module 15</v>
      </c>
      <c r="B19" s="117"/>
      <c r="C19" s="117"/>
      <c r="D19" s="131"/>
    </row>
    <row r="20" spans="1:4" x14ac:dyDescent="0.25">
      <c r="A20" s="130" t="str">
        <f>'Module Summary'!A20</f>
        <v>Module 16</v>
      </c>
      <c r="B20" s="117"/>
      <c r="C20" s="117"/>
      <c r="D20" s="131"/>
    </row>
    <row r="21" spans="1:4" x14ac:dyDescent="0.25">
      <c r="A21" s="130" t="str">
        <f>'Module Summary'!A21</f>
        <v>Module 18</v>
      </c>
      <c r="B21" s="117"/>
      <c r="C21" s="117"/>
      <c r="D21" s="131"/>
    </row>
    <row r="22" spans="1:4" x14ac:dyDescent="0.25">
      <c r="A22" s="130" t="str">
        <f>'Module Summary'!A22</f>
        <v>Module 19</v>
      </c>
      <c r="B22" s="117"/>
      <c r="C22" s="117"/>
      <c r="D22" s="131"/>
    </row>
    <row r="23" spans="1:4" x14ac:dyDescent="0.25">
      <c r="A23" s="130" t="str">
        <f>'Module Summary'!A23</f>
        <v>Module 20</v>
      </c>
      <c r="B23" s="117"/>
      <c r="C23" s="117"/>
      <c r="D23" s="131"/>
    </row>
    <row r="24" spans="1:4" x14ac:dyDescent="0.25">
      <c r="A24" s="130" t="str">
        <f>'Module Summary'!A24</f>
        <v>Core Other 1</v>
      </c>
      <c r="B24" s="117"/>
      <c r="C24" s="117"/>
      <c r="D24" s="131"/>
    </row>
    <row r="25" spans="1:4" x14ac:dyDescent="0.25">
      <c r="A25" s="130" t="str">
        <f>'Module Summary'!A25</f>
        <v>Core Other 2</v>
      </c>
      <c r="B25" s="117"/>
      <c r="C25" s="117"/>
      <c r="D25" s="131"/>
    </row>
    <row r="26" spans="1:4" x14ac:dyDescent="0.25">
      <c r="A26" s="130" t="str">
        <f>'Module Summary'!A26</f>
        <v>Core Other 3</v>
      </c>
      <c r="B26" s="117"/>
      <c r="C26" s="117"/>
      <c r="D26" s="131"/>
    </row>
    <row r="27" spans="1:4" x14ac:dyDescent="0.25">
      <c r="A27" s="130" t="str">
        <f>'Module Summary'!A27</f>
        <v>Core Other 4</v>
      </c>
      <c r="B27" s="117"/>
      <c r="C27" s="117"/>
      <c r="D27" s="131"/>
    </row>
    <row r="28" spans="1:4" x14ac:dyDescent="0.25">
      <c r="A28" s="130" t="str">
        <f>'Module Summary'!A28</f>
        <v>Core Other 5</v>
      </c>
      <c r="B28" s="117"/>
      <c r="C28" s="117"/>
      <c r="D28" s="131"/>
    </row>
    <row r="29" spans="1:4" x14ac:dyDescent="0.25">
      <c r="A29" s="130" t="str">
        <f>'Module Summary'!A29</f>
        <v>Core Other 6</v>
      </c>
      <c r="B29" s="117"/>
      <c r="C29" s="117"/>
      <c r="D29" s="131"/>
    </row>
    <row r="30" spans="1:4" x14ac:dyDescent="0.25">
      <c r="A30" s="130" t="str">
        <f>'Module Summary'!A30</f>
        <v>Core Other 7</v>
      </c>
      <c r="B30" s="117"/>
      <c r="C30" s="117"/>
      <c r="D30" s="131"/>
    </row>
    <row r="31" spans="1:4" x14ac:dyDescent="0.25">
      <c r="A31" s="130" t="str">
        <f>'Module Summary'!A31</f>
        <v>Core Other 8</v>
      </c>
      <c r="B31" s="117"/>
      <c r="C31" s="117"/>
      <c r="D31" s="131"/>
    </row>
    <row r="32" spans="1:4" x14ac:dyDescent="0.25">
      <c r="A32" s="130" t="str">
        <f>'Module Summary'!A32</f>
        <v>Core Other 9</v>
      </c>
      <c r="B32" s="117"/>
      <c r="C32" s="117"/>
      <c r="D32" s="131"/>
    </row>
    <row r="33" spans="1:4" x14ac:dyDescent="0.25">
      <c r="A33" s="130" t="str">
        <f>'Module Summary'!A33</f>
        <v>Core Other 10</v>
      </c>
      <c r="B33" s="117"/>
      <c r="C33" s="117"/>
      <c r="D33" s="131"/>
    </row>
    <row r="34" spans="1:4" x14ac:dyDescent="0.25">
      <c r="A34" s="130" t="str">
        <f>'Module Summary'!A34</f>
        <v>Core Other 11</v>
      </c>
      <c r="B34" s="117"/>
      <c r="C34" s="117"/>
      <c r="D34" s="131"/>
    </row>
    <row r="35" spans="1:4" x14ac:dyDescent="0.25">
      <c r="A35" s="130" t="str">
        <f>'Module Summary'!A35</f>
        <v>Core Other 12</v>
      </c>
      <c r="B35" s="117"/>
      <c r="C35" s="117"/>
      <c r="D35" s="131"/>
    </row>
    <row r="36" spans="1:4" x14ac:dyDescent="0.25">
      <c r="A36" s="130" t="str">
        <f>'Module Summary'!A36</f>
        <v>Core Other 13</v>
      </c>
      <c r="B36" s="117"/>
      <c r="C36" s="117"/>
      <c r="D36" s="131"/>
    </row>
    <row r="37" spans="1:4" x14ac:dyDescent="0.25">
      <c r="A37" s="130" t="str">
        <f>'Module Summary'!A37</f>
        <v>Core Other 14</v>
      </c>
      <c r="B37" s="117"/>
      <c r="C37" s="117"/>
      <c r="D37" s="131"/>
    </row>
    <row r="38" spans="1:4" x14ac:dyDescent="0.25">
      <c r="A38" s="130" t="str">
        <f>'Module Summary'!A38</f>
        <v>Core Other 15</v>
      </c>
      <c r="B38" s="117"/>
      <c r="C38" s="117"/>
      <c r="D38" s="131"/>
    </row>
    <row r="39" spans="1:4" x14ac:dyDescent="0.25">
      <c r="A39" s="130" t="str">
        <f>'Module Summary'!A39</f>
        <v>Core Other 16</v>
      </c>
      <c r="B39" s="117"/>
      <c r="C39" s="117"/>
      <c r="D39" s="131"/>
    </row>
    <row r="40" spans="1:4" x14ac:dyDescent="0.25">
      <c r="A40" s="130" t="str">
        <f>'Module Summary'!A40</f>
        <v>Core Other 17</v>
      </c>
      <c r="B40" s="117"/>
      <c r="C40" s="117"/>
      <c r="D40" s="131"/>
    </row>
    <row r="41" spans="1:4" x14ac:dyDescent="0.25">
      <c r="A41" s="130" t="str">
        <f>'Module Summary'!A41</f>
        <v>Core Other 18</v>
      </c>
      <c r="B41" s="117"/>
      <c r="C41" s="117"/>
      <c r="D41" s="131"/>
    </row>
    <row r="42" spans="1:4" x14ac:dyDescent="0.25">
      <c r="A42" s="130" t="str">
        <f>'Module Summary'!A42</f>
        <v>Core Other 19</v>
      </c>
      <c r="B42" s="117"/>
      <c r="C42" s="117"/>
      <c r="D42" s="131"/>
    </row>
    <row r="43" spans="1:4" x14ac:dyDescent="0.25">
      <c r="A43" s="130" t="str">
        <f>'Module Summary'!A43</f>
        <v>Core Other 20</v>
      </c>
      <c r="B43" s="117"/>
      <c r="C43" s="117"/>
      <c r="D43" s="131"/>
    </row>
    <row r="44" spans="1:4" x14ac:dyDescent="0.25">
      <c r="A44" s="130" t="str">
        <f>'Module Summary'!A44</f>
        <v>Core Other 21</v>
      </c>
      <c r="B44" s="117"/>
      <c r="C44" s="117"/>
      <c r="D44" s="131"/>
    </row>
    <row r="45" spans="1:4" x14ac:dyDescent="0.25">
      <c r="A45" s="130" t="str">
        <f>'Module Summary'!A45</f>
        <v>Core Other 22</v>
      </c>
      <c r="B45" s="117"/>
      <c r="C45" s="117"/>
      <c r="D45" s="131"/>
    </row>
    <row r="46" spans="1:4" x14ac:dyDescent="0.25">
      <c r="A46" s="130" t="str">
        <f>'Module Summary'!A46</f>
        <v>Core Other 23</v>
      </c>
      <c r="B46" s="117"/>
      <c r="C46" s="117"/>
      <c r="D46" s="131"/>
    </row>
    <row r="47" spans="1:4" x14ac:dyDescent="0.25">
      <c r="A47" s="130" t="str">
        <f>'Module Summary'!A47</f>
        <v>Core Other 24</v>
      </c>
      <c r="B47" s="117"/>
      <c r="C47" s="117"/>
      <c r="D47" s="131"/>
    </row>
    <row r="48" spans="1:4" x14ac:dyDescent="0.25">
      <c r="A48" s="130" t="str">
        <f>'Module Summary'!A48</f>
        <v>Core Other 25</v>
      </c>
      <c r="B48" s="117"/>
      <c r="C48" s="117"/>
      <c r="D48" s="131"/>
    </row>
    <row r="49" spans="1:4" x14ac:dyDescent="0.25">
      <c r="A49" s="130" t="str">
        <f>'Module Summary'!A49</f>
        <v>Core Other 26</v>
      </c>
      <c r="B49" s="117"/>
      <c r="C49" s="117"/>
      <c r="D49" s="131"/>
    </row>
    <row r="50" spans="1:4" x14ac:dyDescent="0.25">
      <c r="A50" s="130" t="str">
        <f>'Module Summary'!A50</f>
        <v>Core Other 27</v>
      </c>
      <c r="B50" s="117"/>
      <c r="C50" s="117"/>
      <c r="D50" s="131"/>
    </row>
    <row r="51" spans="1:4" x14ac:dyDescent="0.25">
      <c r="A51" s="130" t="str">
        <f>'Module Summary'!A51</f>
        <v>Core Other 28</v>
      </c>
      <c r="B51" s="117"/>
      <c r="C51" s="117"/>
      <c r="D51" s="131"/>
    </row>
    <row r="52" spans="1:4" x14ac:dyDescent="0.25">
      <c r="A52" s="130" t="str">
        <f>'Module Summary'!A52</f>
        <v>Core Other 29</v>
      </c>
      <c r="B52" s="117"/>
      <c r="C52" s="117"/>
      <c r="D52" s="131"/>
    </row>
    <row r="53" spans="1:4" x14ac:dyDescent="0.25">
      <c r="A53" s="130" t="str">
        <f>'Module Summary'!A53</f>
        <v>Core Other 30</v>
      </c>
      <c r="B53" s="117"/>
      <c r="C53" s="117"/>
      <c r="D53" s="131"/>
    </row>
    <row r="54" spans="1:4" x14ac:dyDescent="0.25">
      <c r="A54" s="130" t="str">
        <f>'Module Summary'!A54</f>
        <v>Core Other 31</v>
      </c>
      <c r="B54" s="117"/>
      <c r="C54" s="117"/>
      <c r="D54" s="131"/>
    </row>
    <row r="55" spans="1:4" x14ac:dyDescent="0.25">
      <c r="A55" s="130" t="str">
        <f>'Module Summary'!A55</f>
        <v>Core Other 32</v>
      </c>
      <c r="B55" s="117"/>
      <c r="C55" s="117"/>
      <c r="D55" s="131"/>
    </row>
    <row r="56" spans="1:4" x14ac:dyDescent="0.25">
      <c r="A56" s="130" t="str">
        <f>'Module Summary'!A56</f>
        <v>Core Other 33</v>
      </c>
      <c r="B56" s="117"/>
      <c r="C56" s="117"/>
      <c r="D56" s="131"/>
    </row>
    <row r="57" spans="1:4" x14ac:dyDescent="0.25">
      <c r="A57" s="130" t="str">
        <f>'Module Summary'!A57</f>
        <v>Core Other 34</v>
      </c>
      <c r="B57" s="117"/>
      <c r="C57" s="117"/>
      <c r="D57" s="131"/>
    </row>
    <row r="58" spans="1:4" x14ac:dyDescent="0.25">
      <c r="A58" s="130" t="str">
        <f>'Module Summary'!A58</f>
        <v>Core Other 35</v>
      </c>
      <c r="B58" s="117"/>
      <c r="C58" s="117"/>
      <c r="D58" s="131"/>
    </row>
    <row r="59" spans="1:4" x14ac:dyDescent="0.25">
      <c r="A59" s="130" t="str">
        <f>'Module Summary'!A59</f>
        <v>Core Other 36</v>
      </c>
      <c r="B59" s="117"/>
      <c r="C59" s="117"/>
      <c r="D59" s="131"/>
    </row>
    <row r="60" spans="1:4" x14ac:dyDescent="0.25">
      <c r="A60" s="130" t="str">
        <f>'Module Summary'!A60</f>
        <v>Core Other 37</v>
      </c>
      <c r="B60" s="117"/>
      <c r="C60" s="117"/>
      <c r="D60" s="131"/>
    </row>
    <row r="61" spans="1:4" x14ac:dyDescent="0.25">
      <c r="A61" s="130" t="str">
        <f>'Module Summary'!A61</f>
        <v>Core Other 38</v>
      </c>
      <c r="B61" s="117"/>
      <c r="C61" s="117"/>
      <c r="D61" s="131"/>
    </row>
    <row r="62" spans="1:4" x14ac:dyDescent="0.25">
      <c r="A62" s="130" t="str">
        <f>'Module Summary'!A62</f>
        <v>Core Other 39</v>
      </c>
      <c r="B62" s="117"/>
      <c r="C62" s="117"/>
      <c r="D62" s="131"/>
    </row>
    <row r="63" spans="1:4" x14ac:dyDescent="0.25">
      <c r="A63" s="130" t="str">
        <f>'Module Summary'!A63</f>
        <v>Core Other 40</v>
      </c>
      <c r="B63" s="117"/>
      <c r="C63" s="117"/>
      <c r="D63" s="131"/>
    </row>
    <row r="64" spans="1:4" x14ac:dyDescent="0.25">
      <c r="A64" s="130" t="str">
        <f>'Module Summary'!A64</f>
        <v>Core Other 41</v>
      </c>
      <c r="B64" s="117"/>
      <c r="C64" s="117"/>
      <c r="D64" s="131"/>
    </row>
    <row r="65" spans="1:4" x14ac:dyDescent="0.25">
      <c r="A65" s="130" t="str">
        <f>'Module Summary'!A65</f>
        <v>Core Other 42</v>
      </c>
      <c r="B65" s="117"/>
      <c r="C65" s="117"/>
      <c r="D65" s="131"/>
    </row>
    <row r="66" spans="1:4" x14ac:dyDescent="0.25">
      <c r="A66" s="130" t="str">
        <f>'Module Summary'!A66</f>
        <v>Core Other 43</v>
      </c>
      <c r="B66" s="117"/>
      <c r="C66" s="117"/>
      <c r="D66" s="131"/>
    </row>
    <row r="67" spans="1:4" x14ac:dyDescent="0.25">
      <c r="A67" s="130" t="str">
        <f>'Module Summary'!A67</f>
        <v>Core Other 44</v>
      </c>
      <c r="B67" s="117"/>
      <c r="C67" s="117"/>
      <c r="D67" s="131"/>
    </row>
    <row r="68" spans="1:4" x14ac:dyDescent="0.25">
      <c r="A68" s="130" t="str">
        <f>'Module Summary'!A68</f>
        <v>Core Other 45</v>
      </c>
      <c r="B68" s="117"/>
      <c r="C68" s="117"/>
      <c r="D68" s="131"/>
    </row>
    <row r="69" spans="1:4" x14ac:dyDescent="0.25">
      <c r="A69" s="130" t="str">
        <f>'Module Summary'!A69</f>
        <v>Core Other 46</v>
      </c>
      <c r="B69" s="117"/>
      <c r="C69" s="117"/>
      <c r="D69" s="131"/>
    </row>
    <row r="70" spans="1:4" x14ac:dyDescent="0.25">
      <c r="A70" s="130" t="str">
        <f>'Module Summary'!A70</f>
        <v>Core Other 47</v>
      </c>
      <c r="B70" s="117"/>
      <c r="C70" s="117"/>
      <c r="D70" s="131"/>
    </row>
    <row r="71" spans="1:4" x14ac:dyDescent="0.25">
      <c r="A71" s="130" t="str">
        <f>'Module Summary'!A71</f>
        <v>Core Other 48</v>
      </c>
      <c r="B71" s="117"/>
      <c r="C71" s="117"/>
      <c r="D71" s="131"/>
    </row>
    <row r="72" spans="1:4" x14ac:dyDescent="0.25">
      <c r="A72" s="130" t="str">
        <f>'Module Summary'!A72</f>
        <v>Core Other 49</v>
      </c>
      <c r="B72" s="117"/>
      <c r="C72" s="117"/>
      <c r="D72" s="131"/>
    </row>
    <row r="73" spans="1:4" x14ac:dyDescent="0.25">
      <c r="A73" s="130" t="str">
        <f>'Module Summary'!A73</f>
        <v>Core Other 50</v>
      </c>
      <c r="B73" s="117"/>
      <c r="C73" s="117"/>
      <c r="D73" s="131"/>
    </row>
    <row r="74" spans="1:4" x14ac:dyDescent="0.25">
      <c r="A74" s="38" t="str">
        <f>'Module Summary'!A74</f>
        <v>Subtotal - Core Modules</v>
      </c>
      <c r="B74" s="58">
        <f ca="1">SUM(B5:OFFSET(B74,-1,0))</f>
        <v>0</v>
      </c>
      <c r="C74" s="58">
        <f ca="1">SUM(C5:OFFSET(C74,-1,0))</f>
        <v>0</v>
      </c>
      <c r="D74" s="39"/>
    </row>
    <row r="75" spans="1:4" x14ac:dyDescent="0.25">
      <c r="A75" s="220" t="str">
        <f>'Module Summary'!A75</f>
        <v>Expanded Modules</v>
      </c>
      <c r="B75" s="221"/>
      <c r="C75" s="221"/>
      <c r="D75" s="222"/>
    </row>
    <row r="76" spans="1:4" x14ac:dyDescent="0.25">
      <c r="A76" s="130" t="str">
        <f>'Module Summary'!A76</f>
        <v>Module 21</v>
      </c>
      <c r="B76" s="117"/>
      <c r="C76" s="117"/>
      <c r="D76" s="131"/>
    </row>
    <row r="77" spans="1:4" x14ac:dyDescent="0.25">
      <c r="A77" s="130" t="str">
        <f>'Module Summary'!A77</f>
        <v>Module 22</v>
      </c>
      <c r="B77" s="117"/>
      <c r="C77" s="117"/>
      <c r="D77" s="131"/>
    </row>
    <row r="78" spans="1:4" x14ac:dyDescent="0.25">
      <c r="A78" s="130" t="str">
        <f>'Module Summary'!A78</f>
        <v>Module 23</v>
      </c>
      <c r="B78" s="117"/>
      <c r="C78" s="117"/>
      <c r="D78" s="131"/>
    </row>
    <row r="79" spans="1:4" x14ac:dyDescent="0.25">
      <c r="A79" s="130" t="str">
        <f>'Module Summary'!A79</f>
        <v>Module 24</v>
      </c>
      <c r="B79" s="117"/>
      <c r="C79" s="117"/>
      <c r="D79" s="131"/>
    </row>
    <row r="80" spans="1:4" x14ac:dyDescent="0.25">
      <c r="A80" s="130" t="str">
        <f>'Module Summary'!A80</f>
        <v>Module 25</v>
      </c>
      <c r="B80" s="117"/>
      <c r="C80" s="117"/>
      <c r="D80" s="131"/>
    </row>
    <row r="81" spans="1:4" x14ac:dyDescent="0.25">
      <c r="A81" s="130" t="str">
        <f>'Module Summary'!A81</f>
        <v>Module 26</v>
      </c>
      <c r="B81" s="117"/>
      <c r="C81" s="117"/>
      <c r="D81" s="131"/>
    </row>
    <row r="82" spans="1:4" x14ac:dyDescent="0.25">
      <c r="A82" s="130" t="str">
        <f>'Module Summary'!A82</f>
        <v>Module 27</v>
      </c>
      <c r="B82" s="117"/>
      <c r="C82" s="117"/>
      <c r="D82" s="131"/>
    </row>
    <row r="83" spans="1:4" x14ac:dyDescent="0.25">
      <c r="A83" s="130" t="str">
        <f>'Module Summary'!A83</f>
        <v>Module 28</v>
      </c>
      <c r="B83" s="117"/>
      <c r="C83" s="117"/>
      <c r="D83" s="131"/>
    </row>
    <row r="84" spans="1:4" x14ac:dyDescent="0.25">
      <c r="A84" s="130" t="str">
        <f>'Module Summary'!A84</f>
        <v>Module 29</v>
      </c>
      <c r="B84" s="117"/>
      <c r="C84" s="117"/>
      <c r="D84" s="131"/>
    </row>
    <row r="85" spans="1:4" x14ac:dyDescent="0.25">
      <c r="A85" s="130" t="str">
        <f>'Module Summary'!A85</f>
        <v>Module 30</v>
      </c>
      <c r="B85" s="117"/>
      <c r="C85" s="117"/>
      <c r="D85" s="131"/>
    </row>
    <row r="86" spans="1:4" x14ac:dyDescent="0.25">
      <c r="A86" s="130" t="str">
        <f>'Module Summary'!A86</f>
        <v>Module 31</v>
      </c>
      <c r="B86" s="117"/>
      <c r="C86" s="117"/>
      <c r="D86" s="131"/>
    </row>
    <row r="87" spans="1:4" x14ac:dyDescent="0.25">
      <c r="A87" s="130" t="str">
        <f>'Module Summary'!A87</f>
        <v>Module 32</v>
      </c>
      <c r="B87" s="117"/>
      <c r="C87" s="117"/>
      <c r="D87" s="131"/>
    </row>
    <row r="88" spans="1:4" x14ac:dyDescent="0.25">
      <c r="A88" s="130" t="str">
        <f>'Module Summary'!A88</f>
        <v>Module 33</v>
      </c>
      <c r="B88" s="117"/>
      <c r="C88" s="117"/>
      <c r="D88" s="131"/>
    </row>
    <row r="89" spans="1:4" x14ac:dyDescent="0.25">
      <c r="A89" s="130" t="str">
        <f>'Module Summary'!A89</f>
        <v>Module 34</v>
      </c>
      <c r="B89" s="117"/>
      <c r="C89" s="117"/>
      <c r="D89" s="131"/>
    </row>
    <row r="90" spans="1:4" x14ac:dyDescent="0.25">
      <c r="A90" s="130" t="str">
        <f>'Module Summary'!A90</f>
        <v>Module 35</v>
      </c>
      <c r="B90" s="117"/>
      <c r="C90" s="117"/>
      <c r="D90" s="131"/>
    </row>
    <row r="91" spans="1:4" x14ac:dyDescent="0.25">
      <c r="A91" s="130" t="str">
        <f>'Module Summary'!A91</f>
        <v>Expanded Other 1</v>
      </c>
      <c r="B91" s="117"/>
      <c r="C91" s="117"/>
      <c r="D91" s="131"/>
    </row>
    <row r="92" spans="1:4" x14ac:dyDescent="0.25">
      <c r="A92" s="130" t="str">
        <f>'Module Summary'!A92</f>
        <v>Expanded Other 2</v>
      </c>
      <c r="B92" s="117"/>
      <c r="C92" s="117"/>
      <c r="D92" s="131"/>
    </row>
    <row r="93" spans="1:4" x14ac:dyDescent="0.25">
      <c r="A93" s="130" t="str">
        <f>'Module Summary'!A93</f>
        <v>Expanded Other 3</v>
      </c>
      <c r="B93" s="117"/>
      <c r="C93" s="117"/>
      <c r="D93" s="131"/>
    </row>
    <row r="94" spans="1:4" x14ac:dyDescent="0.25">
      <c r="A94" s="130" t="str">
        <f>'Module Summary'!A94</f>
        <v>Expanded Other 4</v>
      </c>
      <c r="B94" s="117"/>
      <c r="C94" s="117"/>
      <c r="D94" s="131"/>
    </row>
    <row r="95" spans="1:4" x14ac:dyDescent="0.25">
      <c r="A95" s="130" t="str">
        <f>'Module Summary'!A95</f>
        <v>Expanded Other 5</v>
      </c>
      <c r="B95" s="117"/>
      <c r="C95" s="117"/>
      <c r="D95" s="131"/>
    </row>
    <row r="96" spans="1:4" x14ac:dyDescent="0.25">
      <c r="A96" s="130" t="str">
        <f>'Module Summary'!A96</f>
        <v>Expanded Other 6</v>
      </c>
      <c r="B96" s="117"/>
      <c r="C96" s="117"/>
      <c r="D96" s="131"/>
    </row>
    <row r="97" spans="1:4" x14ac:dyDescent="0.25">
      <c r="A97" s="130" t="str">
        <f>'Module Summary'!A97</f>
        <v>Expanded Other 7</v>
      </c>
      <c r="B97" s="117"/>
      <c r="C97" s="117"/>
      <c r="D97" s="131"/>
    </row>
    <row r="98" spans="1:4" x14ac:dyDescent="0.25">
      <c r="A98" s="130" t="str">
        <f>'Module Summary'!A98</f>
        <v>Expanded Other 8</v>
      </c>
      <c r="B98" s="117"/>
      <c r="C98" s="117"/>
      <c r="D98" s="131"/>
    </row>
    <row r="99" spans="1:4" x14ac:dyDescent="0.25">
      <c r="A99" s="130" t="str">
        <f>'Module Summary'!A99</f>
        <v>Expanded Other 9</v>
      </c>
      <c r="B99" s="117"/>
      <c r="C99" s="117"/>
      <c r="D99" s="131"/>
    </row>
    <row r="100" spans="1:4" x14ac:dyDescent="0.25">
      <c r="A100" s="130" t="str">
        <f>'Module Summary'!A100</f>
        <v>Expanded Other 10</v>
      </c>
      <c r="B100" s="117"/>
      <c r="C100" s="117"/>
      <c r="D100" s="131"/>
    </row>
    <row r="101" spans="1:4" x14ac:dyDescent="0.25">
      <c r="A101" s="130" t="str">
        <f>'Module Summary'!A101</f>
        <v>Expanded Other 11</v>
      </c>
      <c r="B101" s="117"/>
      <c r="C101" s="117"/>
      <c r="D101" s="131"/>
    </row>
    <row r="102" spans="1:4" x14ac:dyDescent="0.25">
      <c r="A102" s="130" t="str">
        <f>'Module Summary'!A102</f>
        <v>Expanded Other 12</v>
      </c>
      <c r="B102" s="117"/>
      <c r="C102" s="117"/>
      <c r="D102" s="131"/>
    </row>
    <row r="103" spans="1:4" x14ac:dyDescent="0.25">
      <c r="A103" s="130" t="str">
        <f>'Module Summary'!A103</f>
        <v>Expanded Other 13</v>
      </c>
      <c r="B103" s="117"/>
      <c r="C103" s="117"/>
      <c r="D103" s="131"/>
    </row>
    <row r="104" spans="1:4" x14ac:dyDescent="0.25">
      <c r="A104" s="130" t="str">
        <f>'Module Summary'!A104</f>
        <v>Expanded Other 14</v>
      </c>
      <c r="B104" s="117"/>
      <c r="C104" s="117"/>
      <c r="D104" s="131"/>
    </row>
    <row r="105" spans="1:4" x14ac:dyDescent="0.25">
      <c r="A105" s="130" t="str">
        <f>'Module Summary'!A105</f>
        <v>Expanded Other 15</v>
      </c>
      <c r="B105" s="117"/>
      <c r="C105" s="117"/>
      <c r="D105" s="131"/>
    </row>
    <row r="106" spans="1:4" x14ac:dyDescent="0.25">
      <c r="A106" s="130" t="str">
        <f>'Module Summary'!A106</f>
        <v>Expanded Other 16</v>
      </c>
      <c r="B106" s="117"/>
      <c r="C106" s="117"/>
      <c r="D106" s="131"/>
    </row>
    <row r="107" spans="1:4" x14ac:dyDescent="0.25">
      <c r="A107" s="130" t="str">
        <f>'Module Summary'!A107</f>
        <v>Expanded Other 17</v>
      </c>
      <c r="B107" s="117"/>
      <c r="C107" s="117"/>
      <c r="D107" s="131"/>
    </row>
    <row r="108" spans="1:4" x14ac:dyDescent="0.25">
      <c r="A108" s="130" t="str">
        <f>'Module Summary'!A108</f>
        <v>Expanded Other 18</v>
      </c>
      <c r="B108" s="117"/>
      <c r="C108" s="117"/>
      <c r="D108" s="131"/>
    </row>
    <row r="109" spans="1:4" x14ac:dyDescent="0.25">
      <c r="A109" s="130" t="str">
        <f>'Module Summary'!A109</f>
        <v>Expanded Other 19</v>
      </c>
      <c r="B109" s="117"/>
      <c r="C109" s="117"/>
      <c r="D109" s="131"/>
    </row>
    <row r="110" spans="1:4" x14ac:dyDescent="0.25">
      <c r="A110" s="130" t="str">
        <f>'Module Summary'!A110</f>
        <v>Expanded Other 20</v>
      </c>
      <c r="B110" s="117"/>
      <c r="C110" s="117"/>
      <c r="D110" s="131"/>
    </row>
    <row r="111" spans="1:4" x14ac:dyDescent="0.25">
      <c r="A111" s="130" t="str">
        <f>'Module Summary'!A111</f>
        <v>Expanded Other 21</v>
      </c>
      <c r="B111" s="117"/>
      <c r="C111" s="117"/>
      <c r="D111" s="131"/>
    </row>
    <row r="112" spans="1:4" x14ac:dyDescent="0.25">
      <c r="A112" s="130" t="str">
        <f>'Module Summary'!A112</f>
        <v>Expanded Other 22</v>
      </c>
      <c r="B112" s="117"/>
      <c r="C112" s="117"/>
      <c r="D112" s="131"/>
    </row>
    <row r="113" spans="1:4" x14ac:dyDescent="0.25">
      <c r="A113" s="130" t="str">
        <f>'Module Summary'!A113</f>
        <v>Expanded Other 23</v>
      </c>
      <c r="B113" s="117"/>
      <c r="C113" s="117"/>
      <c r="D113" s="131"/>
    </row>
    <row r="114" spans="1:4" x14ac:dyDescent="0.25">
      <c r="A114" s="130" t="str">
        <f>'Module Summary'!A114</f>
        <v>Expanded Other 24</v>
      </c>
      <c r="B114" s="117"/>
      <c r="C114" s="117"/>
      <c r="D114" s="131"/>
    </row>
    <row r="115" spans="1:4" x14ac:dyDescent="0.25">
      <c r="A115" s="130" t="str">
        <f>'Module Summary'!A115</f>
        <v>Expanded Other 25</v>
      </c>
      <c r="B115" s="117"/>
      <c r="C115" s="117"/>
      <c r="D115" s="131"/>
    </row>
    <row r="116" spans="1:4" x14ac:dyDescent="0.25">
      <c r="A116" s="130" t="str">
        <f>'Module Summary'!A116</f>
        <v>Expanded Other 26</v>
      </c>
      <c r="B116" s="117"/>
      <c r="C116" s="117"/>
      <c r="D116" s="131"/>
    </row>
    <row r="117" spans="1:4" x14ac:dyDescent="0.25">
      <c r="A117" s="130" t="str">
        <f>'Module Summary'!A117</f>
        <v>Expanded Other 27</v>
      </c>
      <c r="B117" s="117"/>
      <c r="C117" s="117"/>
      <c r="D117" s="131"/>
    </row>
    <row r="118" spans="1:4" x14ac:dyDescent="0.25">
      <c r="A118" s="130" t="str">
        <f>'Module Summary'!A118</f>
        <v>Expanded Other 28</v>
      </c>
      <c r="B118" s="117"/>
      <c r="C118" s="117"/>
      <c r="D118" s="131"/>
    </row>
    <row r="119" spans="1:4" x14ac:dyDescent="0.25">
      <c r="A119" s="130" t="str">
        <f>'Module Summary'!A119</f>
        <v>Expanded Other 29</v>
      </c>
      <c r="B119" s="117"/>
      <c r="C119" s="117"/>
      <c r="D119" s="131"/>
    </row>
    <row r="120" spans="1:4" x14ac:dyDescent="0.25">
      <c r="A120" s="130" t="str">
        <f>'Module Summary'!A120</f>
        <v>Expanded Other 30</v>
      </c>
      <c r="B120" s="117"/>
      <c r="C120" s="117"/>
      <c r="D120" s="131"/>
    </row>
    <row r="121" spans="1:4" x14ac:dyDescent="0.25">
      <c r="A121" s="130" t="str">
        <f>'Module Summary'!A121</f>
        <v>Expanded Other 31</v>
      </c>
      <c r="B121" s="117"/>
      <c r="C121" s="117"/>
      <c r="D121" s="131"/>
    </row>
    <row r="122" spans="1:4" x14ac:dyDescent="0.25">
      <c r="A122" s="130" t="str">
        <f>'Module Summary'!A122</f>
        <v>Expanded Other 32</v>
      </c>
      <c r="B122" s="117"/>
      <c r="C122" s="117"/>
      <c r="D122" s="131"/>
    </row>
    <row r="123" spans="1:4" x14ac:dyDescent="0.25">
      <c r="A123" s="130" t="str">
        <f>'Module Summary'!A123</f>
        <v>Expanded Other 33</v>
      </c>
      <c r="B123" s="117"/>
      <c r="C123" s="117"/>
      <c r="D123" s="131"/>
    </row>
    <row r="124" spans="1:4" x14ac:dyDescent="0.25">
      <c r="A124" s="130" t="str">
        <f>'Module Summary'!A124</f>
        <v>Expanded Other 34</v>
      </c>
      <c r="B124" s="117"/>
      <c r="C124" s="117"/>
      <c r="D124" s="131"/>
    </row>
    <row r="125" spans="1:4" x14ac:dyDescent="0.25">
      <c r="A125" s="130" t="str">
        <f>'Module Summary'!A125</f>
        <v>Expanded Other 35</v>
      </c>
      <c r="B125" s="117"/>
      <c r="C125" s="117"/>
      <c r="D125" s="131"/>
    </row>
    <row r="126" spans="1:4" x14ac:dyDescent="0.25">
      <c r="A126" s="130" t="str">
        <f>'Module Summary'!A126</f>
        <v>Expanded Other 36</v>
      </c>
      <c r="B126" s="117"/>
      <c r="C126" s="117"/>
      <c r="D126" s="131"/>
    </row>
    <row r="127" spans="1:4" x14ac:dyDescent="0.25">
      <c r="A127" s="130" t="str">
        <f>'Module Summary'!A127</f>
        <v>Expanded Other 37</v>
      </c>
      <c r="B127" s="117"/>
      <c r="C127" s="117"/>
      <c r="D127" s="131"/>
    </row>
    <row r="128" spans="1:4" x14ac:dyDescent="0.25">
      <c r="A128" s="130" t="str">
        <f>'Module Summary'!A128</f>
        <v>Expanded Other 38</v>
      </c>
      <c r="B128" s="117"/>
      <c r="C128" s="117"/>
      <c r="D128" s="131"/>
    </row>
    <row r="129" spans="1:4" x14ac:dyDescent="0.25">
      <c r="A129" s="130" t="str">
        <f>'Module Summary'!A129</f>
        <v>Expanded Other 39</v>
      </c>
      <c r="B129" s="117"/>
      <c r="C129" s="117"/>
      <c r="D129" s="131"/>
    </row>
    <row r="130" spans="1:4" x14ac:dyDescent="0.25">
      <c r="A130" s="130" t="str">
        <f>'Module Summary'!A130</f>
        <v>Expanded Other 40</v>
      </c>
      <c r="B130" s="117"/>
      <c r="C130" s="117"/>
      <c r="D130" s="131"/>
    </row>
    <row r="131" spans="1:4" x14ac:dyDescent="0.25">
      <c r="A131" s="130" t="str">
        <f>'Module Summary'!A131</f>
        <v>Expanded Other 41</v>
      </c>
      <c r="B131" s="117"/>
      <c r="C131" s="117"/>
      <c r="D131" s="131"/>
    </row>
    <row r="132" spans="1:4" x14ac:dyDescent="0.25">
      <c r="A132" s="130" t="str">
        <f>'Module Summary'!A132</f>
        <v>Expanded Other 42</v>
      </c>
      <c r="B132" s="117"/>
      <c r="C132" s="117"/>
      <c r="D132" s="131"/>
    </row>
    <row r="133" spans="1:4" x14ac:dyDescent="0.25">
      <c r="A133" s="130" t="str">
        <f>'Module Summary'!A133</f>
        <v>Expanded Other 43</v>
      </c>
      <c r="B133" s="117"/>
      <c r="C133" s="117"/>
      <c r="D133" s="131"/>
    </row>
    <row r="134" spans="1:4" x14ac:dyDescent="0.25">
      <c r="A134" s="130" t="str">
        <f>'Module Summary'!A134</f>
        <v>Expanded Other 44</v>
      </c>
      <c r="B134" s="117"/>
      <c r="C134" s="117"/>
      <c r="D134" s="131"/>
    </row>
    <row r="135" spans="1:4" x14ac:dyDescent="0.25">
      <c r="A135" s="130" t="str">
        <f>'Module Summary'!A135</f>
        <v>Expanded Other 45</v>
      </c>
      <c r="B135" s="117"/>
      <c r="C135" s="117"/>
      <c r="D135" s="131"/>
    </row>
    <row r="136" spans="1:4" x14ac:dyDescent="0.25">
      <c r="A136" s="130" t="str">
        <f>'Module Summary'!A136</f>
        <v>Expanded Other 46</v>
      </c>
      <c r="B136" s="117"/>
      <c r="C136" s="117"/>
      <c r="D136" s="131"/>
    </row>
    <row r="137" spans="1:4" x14ac:dyDescent="0.25">
      <c r="A137" s="130" t="str">
        <f>'Module Summary'!A137</f>
        <v>Expanded Other 47</v>
      </c>
      <c r="B137" s="117"/>
      <c r="C137" s="117"/>
      <c r="D137" s="131"/>
    </row>
    <row r="138" spans="1:4" x14ac:dyDescent="0.25">
      <c r="A138" s="130" t="str">
        <f>'Module Summary'!A138</f>
        <v>Expanded Other 48</v>
      </c>
      <c r="B138" s="117"/>
      <c r="C138" s="117"/>
      <c r="D138" s="131"/>
    </row>
    <row r="139" spans="1:4" x14ac:dyDescent="0.25">
      <c r="A139" s="130" t="str">
        <f>'Module Summary'!A139</f>
        <v>Expanded Other 49</v>
      </c>
      <c r="B139" s="117"/>
      <c r="C139" s="117"/>
      <c r="D139" s="131"/>
    </row>
    <row r="140" spans="1:4" x14ac:dyDescent="0.25">
      <c r="A140" s="130" t="str">
        <f>'Module Summary'!A140</f>
        <v>Expanded Other 50</v>
      </c>
      <c r="B140" s="117"/>
      <c r="C140" s="117"/>
      <c r="D140" s="131"/>
    </row>
    <row r="141" spans="1:4" x14ac:dyDescent="0.25">
      <c r="A141" s="41" t="str">
        <f>'Module Summary'!A141</f>
        <v>Subtotal - Expanded Modules</v>
      </c>
      <c r="B141" s="59">
        <f ca="1">SUM(B76:OFFSET(B141,-1,0))</f>
        <v>0</v>
      </c>
      <c r="C141" s="59">
        <f ca="1">SUM(C76:OFFSET(C141,-1,0))</f>
        <v>0</v>
      </c>
      <c r="D141" s="40"/>
    </row>
    <row r="142" spans="1:4" s="1" customFormat="1" ht="15.75" thickBot="1" x14ac:dyDescent="0.3">
      <c r="A142" s="42" t="str">
        <f>'Module Summary'!A142</f>
        <v xml:space="preserve">Grand Total - Core and Expanded </v>
      </c>
      <c r="B142" s="65">
        <f ca="1">SUM(B74,B141)</f>
        <v>0</v>
      </c>
      <c r="C142" s="65">
        <f ca="1">SUM(C74,C141)</f>
        <v>0</v>
      </c>
      <c r="D142" s="43"/>
    </row>
  </sheetData>
  <sheetProtection password="E125" sheet="1" objects="1" scenarios="1" formatRows="0"/>
  <protectedRanges>
    <protectedRange sqref="B5:D73 B76:D140" name="Range1"/>
  </protectedRanges>
  <mergeCells count="4">
    <mergeCell ref="A1:D1"/>
    <mergeCell ref="A4:D4"/>
    <mergeCell ref="A75:D75"/>
    <mergeCell ref="B2:D2"/>
  </mergeCells>
  <dataValidations count="1">
    <dataValidation type="decimal" operator="greaterThanOrEqual" allowBlank="1" showErrorMessage="1" errorTitle="Invalid Entry" error="Please enter numeric values only and type any text in the comments column." sqref="B5:C73 B76:C140">
      <formula1>0</formula1>
    </dataValidation>
  </dataValidations>
  <printOptions horizontalCentered="1"/>
  <pageMargins left="0.25" right="0.25" top="0.75" bottom="0.75" header="0.3" footer="0.3"/>
  <pageSetup scale="99" fitToHeight="0" orientation="landscape" r:id="rId1"/>
  <headerFooter>
    <oddHeader>&amp;C&amp;"-,Bold"City of Greenville, NC - ERP System Replacement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364" id="{2511FA54-12D1-4B1D-BE0B-B65C9C7FD6FE}">
            <xm:f>'Vendor Checklist'!$D$39='Vendor Checklist'!$AA$1</xm:f>
            <x14:dxf>
              <font>
                <b/>
                <i val="0"/>
                <color theme="0"/>
              </font>
              <fill>
                <patternFill>
                  <bgColor theme="1"/>
                </patternFill>
              </fill>
            </x14:dxf>
          </x14:cfRule>
          <xm:sqref>B5:C73 B76:C140</xm:sqref>
        </x14:conditionalFormatting>
        <x14:conditionalFormatting xmlns:xm="http://schemas.microsoft.com/office/excel/2006/main">
          <x14:cfRule type="expression" priority="366" id="{1B12A6BC-E6EE-4AAD-AA61-4B69B200203B}">
            <xm:f>'Vendor Checklist'!$D$39='Vendor Checklist'!$AA$1</xm:f>
            <x14:dxf>
              <fill>
                <patternFill>
                  <bgColor rgb="FFFFFF00"/>
                </patternFill>
              </fill>
            </x14:dxf>
          </x14:cfRule>
          <xm:sqref>D5:D73 D76:D140</xm:sqref>
        </x14:conditionalFormatting>
        <x14:conditionalFormatting xmlns:xm="http://schemas.microsoft.com/office/excel/2006/main">
          <x14:cfRule type="expression" priority="368" id="{24CBCB3B-5780-4592-8E87-C38B6FFAF229}">
            <xm:f>'Vendor Checklist'!$D$39='Vendor Checklist'!$AA$1</xm:f>
            <x14:dxf>
              <font>
                <color theme="0"/>
              </font>
            </x14:dxf>
          </x14:cfRule>
          <xm:sqref>B2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539B"/>
    <pageSetUpPr fitToPage="1"/>
  </sheetPr>
  <dimension ref="A1:F108"/>
  <sheetViews>
    <sheetView zoomScaleNormal="100" workbookViewId="0">
      <pane ySplit="3" topLeftCell="A4" activePane="bottomLeft" state="frozen"/>
      <selection activeCell="B35" sqref="B35:C35"/>
      <selection pane="bottomLeft" activeCell="A5" sqref="A5"/>
    </sheetView>
  </sheetViews>
  <sheetFormatPr defaultRowHeight="15" x14ac:dyDescent="0.25"/>
  <cols>
    <col min="1" max="1" width="41.85546875" customWidth="1"/>
    <col min="2" max="2" width="12.7109375" style="91" customWidth="1"/>
    <col min="3" max="5" width="12.7109375" customWidth="1"/>
    <col min="6" max="6" width="40.7109375" customWidth="1"/>
  </cols>
  <sheetData>
    <row r="1" spans="1:6" s="1" customFormat="1" ht="20.100000000000001" customHeight="1" x14ac:dyDescent="0.25">
      <c r="A1" s="226" t="str">
        <f>'Vendor Checklist'!D6</f>
        <v>Vendor Name</v>
      </c>
      <c r="B1" s="227"/>
      <c r="C1" s="227"/>
      <c r="D1" s="228"/>
      <c r="E1" s="228"/>
      <c r="F1" s="229"/>
    </row>
    <row r="2" spans="1:6" s="1" customFormat="1" ht="30" customHeight="1" x14ac:dyDescent="0.25">
      <c r="A2" s="111" t="str">
        <f ca="1">MID(CELL("Filename",A1),SEARCH("]",CELL("Filename",A1),1)+1,100)</f>
        <v>Other Software</v>
      </c>
      <c r="B2" s="195" t="str">
        <f ca="1">"Please add any " &amp; A2 &amp; " proposed including the Required Quantity, Unit Price, and related On-Going Annual Cost, if applicable."</f>
        <v>Please add any Other Software proposed including the Required Quantity, Unit Price, and related On-Going Annual Cost, if applicable.</v>
      </c>
      <c r="C2" s="196"/>
      <c r="D2" s="196"/>
      <c r="E2" s="233"/>
      <c r="F2" s="234"/>
    </row>
    <row r="3" spans="1:6" s="1" customFormat="1" ht="30" customHeight="1" x14ac:dyDescent="0.25">
      <c r="A3" s="11" t="s">
        <v>28</v>
      </c>
      <c r="B3" s="90" t="s">
        <v>29</v>
      </c>
      <c r="C3" s="12" t="s">
        <v>30</v>
      </c>
      <c r="D3" s="12" t="str">
        <f>'Proposal Summary'!B3</f>
        <v>One-Time
Cost</v>
      </c>
      <c r="E3" s="12" t="str">
        <f>'Proposal Summary'!C3</f>
        <v>On-Going
Annual Cost</v>
      </c>
      <c r="F3" s="21" t="str">
        <f>'Proposal Summary'!D3</f>
        <v>Comments</v>
      </c>
    </row>
    <row r="4" spans="1:6" s="1" customFormat="1" ht="15" customHeight="1" x14ac:dyDescent="0.25">
      <c r="A4" s="230" t="str">
        <f>'Module Summary'!A4</f>
        <v>Core Modules</v>
      </c>
      <c r="B4" s="231"/>
      <c r="C4" s="231"/>
      <c r="D4" s="218"/>
      <c r="E4" s="218"/>
      <c r="F4" s="232"/>
    </row>
    <row r="5" spans="1:6" x14ac:dyDescent="0.25">
      <c r="A5" s="123" t="s">
        <v>39</v>
      </c>
      <c r="B5" s="132"/>
      <c r="C5" s="117"/>
      <c r="D5" s="117">
        <f>IF(ISNUMBER(B5*C5),B5*C5,"N/A")</f>
        <v>0</v>
      </c>
      <c r="E5" s="117"/>
      <c r="F5" s="133"/>
    </row>
    <row r="6" spans="1:6" x14ac:dyDescent="0.25">
      <c r="A6" s="151" t="s">
        <v>41</v>
      </c>
      <c r="B6" s="132"/>
      <c r="C6" s="117"/>
      <c r="D6" s="117">
        <f t="shared" ref="D6:D54" si="0">IF(ISNUMBER(B6*C6),B6*C6,"N/A")</f>
        <v>0</v>
      </c>
      <c r="E6" s="117"/>
      <c r="F6" s="133"/>
    </row>
    <row r="7" spans="1:6" x14ac:dyDescent="0.25">
      <c r="A7" s="151" t="s">
        <v>42</v>
      </c>
      <c r="B7" s="132"/>
      <c r="C7" s="117"/>
      <c r="D7" s="117">
        <f t="shared" si="0"/>
        <v>0</v>
      </c>
      <c r="E7" s="117"/>
      <c r="F7" s="133"/>
    </row>
    <row r="8" spans="1:6" x14ac:dyDescent="0.25">
      <c r="A8" s="151" t="s">
        <v>40</v>
      </c>
      <c r="B8" s="132"/>
      <c r="C8" s="117"/>
      <c r="D8" s="117">
        <f t="shared" si="0"/>
        <v>0</v>
      </c>
      <c r="E8" s="117"/>
      <c r="F8" s="133"/>
    </row>
    <row r="9" spans="1:6" x14ac:dyDescent="0.25">
      <c r="A9" s="151" t="s">
        <v>236</v>
      </c>
      <c r="B9" s="132"/>
      <c r="C9" s="117"/>
      <c r="D9" s="117">
        <f t="shared" si="0"/>
        <v>0</v>
      </c>
      <c r="E9" s="117"/>
      <c r="F9" s="133"/>
    </row>
    <row r="10" spans="1:6" x14ac:dyDescent="0.25">
      <c r="A10" s="151" t="s">
        <v>243</v>
      </c>
      <c r="B10" s="132"/>
      <c r="C10" s="117"/>
      <c r="D10" s="117">
        <f t="shared" si="0"/>
        <v>0</v>
      </c>
      <c r="E10" s="117"/>
      <c r="F10" s="133"/>
    </row>
    <row r="11" spans="1:6" x14ac:dyDescent="0.25">
      <c r="A11" s="151" t="s">
        <v>244</v>
      </c>
      <c r="B11" s="132"/>
      <c r="C11" s="117"/>
      <c r="D11" s="117">
        <f t="shared" si="0"/>
        <v>0</v>
      </c>
      <c r="E11" s="117"/>
      <c r="F11" s="133"/>
    </row>
    <row r="12" spans="1:6" x14ac:dyDescent="0.25">
      <c r="A12" s="151" t="s">
        <v>236</v>
      </c>
      <c r="B12" s="132"/>
      <c r="C12" s="117"/>
      <c r="D12" s="117">
        <f t="shared" si="0"/>
        <v>0</v>
      </c>
      <c r="E12" s="117"/>
      <c r="F12" s="133"/>
    </row>
    <row r="13" spans="1:6" x14ac:dyDescent="0.25">
      <c r="A13" s="151" t="s">
        <v>238</v>
      </c>
      <c r="B13" s="132"/>
      <c r="C13" s="117"/>
      <c r="D13" s="117">
        <f t="shared" si="0"/>
        <v>0</v>
      </c>
      <c r="E13" s="117" t="s">
        <v>10</v>
      </c>
      <c r="F13" s="133" t="s">
        <v>10</v>
      </c>
    </row>
    <row r="14" spans="1:6" x14ac:dyDescent="0.25">
      <c r="A14" s="151" t="s">
        <v>241</v>
      </c>
      <c r="B14" s="132"/>
      <c r="C14" s="117"/>
      <c r="D14" s="117">
        <f t="shared" si="0"/>
        <v>0</v>
      </c>
      <c r="E14" s="117" t="s">
        <v>10</v>
      </c>
      <c r="F14" s="133" t="s">
        <v>10</v>
      </c>
    </row>
    <row r="15" spans="1:6" x14ac:dyDescent="0.25">
      <c r="A15" s="151" t="s">
        <v>240</v>
      </c>
      <c r="B15" s="132"/>
      <c r="C15" s="117"/>
      <c r="D15" s="117">
        <f t="shared" si="0"/>
        <v>0</v>
      </c>
      <c r="E15" s="117" t="s">
        <v>10</v>
      </c>
      <c r="F15" s="133" t="s">
        <v>10</v>
      </c>
    </row>
    <row r="16" spans="1:6" x14ac:dyDescent="0.25">
      <c r="A16" s="151" t="s">
        <v>239</v>
      </c>
      <c r="B16" s="132"/>
      <c r="C16" s="117"/>
      <c r="D16" s="117">
        <f t="shared" si="0"/>
        <v>0</v>
      </c>
      <c r="E16" s="117" t="s">
        <v>10</v>
      </c>
      <c r="F16" s="133" t="s">
        <v>10</v>
      </c>
    </row>
    <row r="17" spans="1:6" x14ac:dyDescent="0.25">
      <c r="A17" s="151" t="s">
        <v>237</v>
      </c>
      <c r="B17" s="132"/>
      <c r="C17" s="117"/>
      <c r="D17" s="117">
        <f t="shared" si="0"/>
        <v>0</v>
      </c>
      <c r="E17" s="117" t="s">
        <v>10</v>
      </c>
      <c r="F17" s="133" t="s">
        <v>10</v>
      </c>
    </row>
    <row r="18" spans="1:6" x14ac:dyDescent="0.25">
      <c r="A18" s="151" t="s">
        <v>242</v>
      </c>
      <c r="B18" s="132"/>
      <c r="C18" s="117"/>
      <c r="D18" s="117">
        <f t="shared" si="0"/>
        <v>0</v>
      </c>
      <c r="E18" s="117" t="s">
        <v>10</v>
      </c>
      <c r="F18" s="133" t="s">
        <v>10</v>
      </c>
    </row>
    <row r="19" spans="1:6" x14ac:dyDescent="0.25">
      <c r="A19" s="151" t="s">
        <v>235</v>
      </c>
      <c r="B19" s="132"/>
      <c r="C19" s="117"/>
      <c r="D19" s="117">
        <f t="shared" si="0"/>
        <v>0</v>
      </c>
      <c r="E19" s="117" t="s">
        <v>10</v>
      </c>
      <c r="F19" s="133" t="s">
        <v>10</v>
      </c>
    </row>
    <row r="20" spans="1:6" x14ac:dyDescent="0.25">
      <c r="A20" s="151" t="s">
        <v>234</v>
      </c>
      <c r="B20" s="132"/>
      <c r="C20" s="117"/>
      <c r="D20" s="117">
        <f t="shared" si="0"/>
        <v>0</v>
      </c>
      <c r="E20" s="117" t="s">
        <v>10</v>
      </c>
      <c r="F20" s="133" t="s">
        <v>10</v>
      </c>
    </row>
    <row r="21" spans="1:6" x14ac:dyDescent="0.25">
      <c r="A21" s="151"/>
      <c r="B21" s="132"/>
      <c r="C21" s="117"/>
      <c r="D21" s="117">
        <f t="shared" si="0"/>
        <v>0</v>
      </c>
      <c r="E21" s="117" t="s">
        <v>10</v>
      </c>
      <c r="F21" s="133" t="s">
        <v>10</v>
      </c>
    </row>
    <row r="22" spans="1:6" x14ac:dyDescent="0.25">
      <c r="A22" s="123"/>
      <c r="B22" s="132"/>
      <c r="C22" s="117"/>
      <c r="D22" s="117">
        <f t="shared" si="0"/>
        <v>0</v>
      </c>
      <c r="E22" s="117" t="s">
        <v>10</v>
      </c>
      <c r="F22" s="133" t="s">
        <v>10</v>
      </c>
    </row>
    <row r="23" spans="1:6" x14ac:dyDescent="0.25">
      <c r="A23" s="123"/>
      <c r="B23" s="132"/>
      <c r="C23" s="117"/>
      <c r="D23" s="117">
        <f t="shared" si="0"/>
        <v>0</v>
      </c>
      <c r="E23" s="117" t="s">
        <v>10</v>
      </c>
      <c r="F23" s="133" t="s">
        <v>10</v>
      </c>
    </row>
    <row r="24" spans="1:6" x14ac:dyDescent="0.25">
      <c r="A24" s="123"/>
      <c r="B24" s="132"/>
      <c r="C24" s="117"/>
      <c r="D24" s="117">
        <f t="shared" si="0"/>
        <v>0</v>
      </c>
      <c r="E24" s="117" t="s">
        <v>10</v>
      </c>
      <c r="F24" s="133" t="s">
        <v>10</v>
      </c>
    </row>
    <row r="25" spans="1:6" x14ac:dyDescent="0.25">
      <c r="A25" s="123"/>
      <c r="B25" s="132"/>
      <c r="C25" s="117"/>
      <c r="D25" s="117">
        <f t="shared" si="0"/>
        <v>0</v>
      </c>
      <c r="E25" s="117" t="s">
        <v>10</v>
      </c>
      <c r="F25" s="133" t="s">
        <v>10</v>
      </c>
    </row>
    <row r="26" spans="1:6" x14ac:dyDescent="0.25">
      <c r="A26" s="123"/>
      <c r="B26" s="132"/>
      <c r="C26" s="117"/>
      <c r="D26" s="117">
        <f t="shared" si="0"/>
        <v>0</v>
      </c>
      <c r="E26" s="117" t="s">
        <v>10</v>
      </c>
      <c r="F26" s="133" t="s">
        <v>10</v>
      </c>
    </row>
    <row r="27" spans="1:6" x14ac:dyDescent="0.25">
      <c r="A27" s="123"/>
      <c r="B27" s="132"/>
      <c r="C27" s="117"/>
      <c r="D27" s="117">
        <f t="shared" si="0"/>
        <v>0</v>
      </c>
      <c r="E27" s="117" t="s">
        <v>10</v>
      </c>
      <c r="F27" s="133" t="s">
        <v>10</v>
      </c>
    </row>
    <row r="28" spans="1:6" x14ac:dyDescent="0.25">
      <c r="A28" s="123"/>
      <c r="B28" s="132"/>
      <c r="C28" s="117"/>
      <c r="D28" s="117">
        <f t="shared" si="0"/>
        <v>0</v>
      </c>
      <c r="E28" s="117" t="s">
        <v>10</v>
      </c>
      <c r="F28" s="133" t="s">
        <v>10</v>
      </c>
    </row>
    <row r="29" spans="1:6" x14ac:dyDescent="0.25">
      <c r="A29" s="123"/>
      <c r="B29" s="132"/>
      <c r="C29" s="117"/>
      <c r="D29" s="117">
        <f t="shared" si="0"/>
        <v>0</v>
      </c>
      <c r="E29" s="117" t="s">
        <v>10</v>
      </c>
      <c r="F29" s="133" t="s">
        <v>10</v>
      </c>
    </row>
    <row r="30" spans="1:6" x14ac:dyDescent="0.25">
      <c r="A30" s="123"/>
      <c r="B30" s="132"/>
      <c r="C30" s="117"/>
      <c r="D30" s="117">
        <f t="shared" si="0"/>
        <v>0</v>
      </c>
      <c r="E30" s="117" t="s">
        <v>10</v>
      </c>
      <c r="F30" s="133" t="s">
        <v>10</v>
      </c>
    </row>
    <row r="31" spans="1:6" x14ac:dyDescent="0.25">
      <c r="A31" s="123"/>
      <c r="B31" s="132"/>
      <c r="C31" s="117"/>
      <c r="D31" s="117">
        <f t="shared" si="0"/>
        <v>0</v>
      </c>
      <c r="E31" s="117" t="s">
        <v>10</v>
      </c>
      <c r="F31" s="133" t="s">
        <v>10</v>
      </c>
    </row>
    <row r="32" spans="1:6" x14ac:dyDescent="0.25">
      <c r="A32" s="123"/>
      <c r="B32" s="132"/>
      <c r="C32" s="117"/>
      <c r="D32" s="117">
        <f t="shared" si="0"/>
        <v>0</v>
      </c>
      <c r="E32" s="117" t="s">
        <v>10</v>
      </c>
      <c r="F32" s="133" t="s">
        <v>10</v>
      </c>
    </row>
    <row r="33" spans="1:6" x14ac:dyDescent="0.25">
      <c r="A33" s="123"/>
      <c r="B33" s="132"/>
      <c r="C33" s="117"/>
      <c r="D33" s="117">
        <f t="shared" si="0"/>
        <v>0</v>
      </c>
      <c r="E33" s="117" t="s">
        <v>10</v>
      </c>
      <c r="F33" s="133" t="s">
        <v>10</v>
      </c>
    </row>
    <row r="34" spans="1:6" x14ac:dyDescent="0.25">
      <c r="A34" s="123"/>
      <c r="B34" s="132"/>
      <c r="C34" s="117"/>
      <c r="D34" s="117">
        <f t="shared" si="0"/>
        <v>0</v>
      </c>
      <c r="E34" s="117" t="s">
        <v>10</v>
      </c>
      <c r="F34" s="133" t="s">
        <v>10</v>
      </c>
    </row>
    <row r="35" spans="1:6" x14ac:dyDescent="0.25">
      <c r="A35" s="123"/>
      <c r="B35" s="132"/>
      <c r="C35" s="117"/>
      <c r="D35" s="117">
        <f t="shared" si="0"/>
        <v>0</v>
      </c>
      <c r="E35" s="117" t="s">
        <v>10</v>
      </c>
      <c r="F35" s="133" t="s">
        <v>10</v>
      </c>
    </row>
    <row r="36" spans="1:6" x14ac:dyDescent="0.25">
      <c r="A36" s="123"/>
      <c r="B36" s="132"/>
      <c r="C36" s="117"/>
      <c r="D36" s="117">
        <f t="shared" si="0"/>
        <v>0</v>
      </c>
      <c r="E36" s="117" t="s">
        <v>10</v>
      </c>
      <c r="F36" s="133" t="s">
        <v>10</v>
      </c>
    </row>
    <row r="37" spans="1:6" x14ac:dyDescent="0.25">
      <c r="A37" s="123"/>
      <c r="B37" s="132"/>
      <c r="C37" s="117"/>
      <c r="D37" s="117">
        <f t="shared" si="0"/>
        <v>0</v>
      </c>
      <c r="E37" s="117" t="s">
        <v>10</v>
      </c>
      <c r="F37" s="133" t="s">
        <v>10</v>
      </c>
    </row>
    <row r="38" spans="1:6" x14ac:dyDescent="0.25">
      <c r="A38" s="123"/>
      <c r="B38" s="132"/>
      <c r="C38" s="117"/>
      <c r="D38" s="117">
        <f t="shared" si="0"/>
        <v>0</v>
      </c>
      <c r="E38" s="117" t="s">
        <v>10</v>
      </c>
      <c r="F38" s="133" t="s">
        <v>10</v>
      </c>
    </row>
    <row r="39" spans="1:6" x14ac:dyDescent="0.25">
      <c r="A39" s="123"/>
      <c r="B39" s="132"/>
      <c r="C39" s="117"/>
      <c r="D39" s="117">
        <f t="shared" si="0"/>
        <v>0</v>
      </c>
      <c r="E39" s="117" t="s">
        <v>10</v>
      </c>
      <c r="F39" s="133" t="s">
        <v>10</v>
      </c>
    </row>
    <row r="40" spans="1:6" x14ac:dyDescent="0.25">
      <c r="A40" s="123"/>
      <c r="B40" s="132"/>
      <c r="C40" s="117"/>
      <c r="D40" s="117">
        <f t="shared" si="0"/>
        <v>0</v>
      </c>
      <c r="E40" s="117" t="s">
        <v>10</v>
      </c>
      <c r="F40" s="133" t="s">
        <v>10</v>
      </c>
    </row>
    <row r="41" spans="1:6" x14ac:dyDescent="0.25">
      <c r="A41" s="123"/>
      <c r="B41" s="132"/>
      <c r="C41" s="117"/>
      <c r="D41" s="117">
        <f t="shared" si="0"/>
        <v>0</v>
      </c>
      <c r="E41" s="117" t="s">
        <v>10</v>
      </c>
      <c r="F41" s="133" t="s">
        <v>10</v>
      </c>
    </row>
    <row r="42" spans="1:6" x14ac:dyDescent="0.25">
      <c r="A42" s="123"/>
      <c r="B42" s="132"/>
      <c r="C42" s="117"/>
      <c r="D42" s="117">
        <f t="shared" si="0"/>
        <v>0</v>
      </c>
      <c r="E42" s="117" t="s">
        <v>10</v>
      </c>
      <c r="F42" s="133" t="s">
        <v>10</v>
      </c>
    </row>
    <row r="43" spans="1:6" x14ac:dyDescent="0.25">
      <c r="A43" s="123"/>
      <c r="B43" s="132"/>
      <c r="C43" s="117"/>
      <c r="D43" s="117">
        <f t="shared" si="0"/>
        <v>0</v>
      </c>
      <c r="E43" s="117" t="s">
        <v>10</v>
      </c>
      <c r="F43" s="133" t="s">
        <v>10</v>
      </c>
    </row>
    <row r="44" spans="1:6" x14ac:dyDescent="0.25">
      <c r="A44" s="123"/>
      <c r="B44" s="132"/>
      <c r="C44" s="117"/>
      <c r="D44" s="117">
        <f t="shared" si="0"/>
        <v>0</v>
      </c>
      <c r="E44" s="117" t="s">
        <v>10</v>
      </c>
      <c r="F44" s="133" t="s">
        <v>10</v>
      </c>
    </row>
    <row r="45" spans="1:6" x14ac:dyDescent="0.25">
      <c r="A45" s="123"/>
      <c r="B45" s="132"/>
      <c r="C45" s="117"/>
      <c r="D45" s="117">
        <f t="shared" si="0"/>
        <v>0</v>
      </c>
      <c r="E45" s="117" t="s">
        <v>10</v>
      </c>
      <c r="F45" s="133" t="s">
        <v>10</v>
      </c>
    </row>
    <row r="46" spans="1:6" x14ac:dyDescent="0.25">
      <c r="A46" s="123"/>
      <c r="B46" s="132"/>
      <c r="C46" s="117"/>
      <c r="D46" s="117">
        <f t="shared" si="0"/>
        <v>0</v>
      </c>
      <c r="E46" s="117" t="s">
        <v>10</v>
      </c>
      <c r="F46" s="133" t="s">
        <v>10</v>
      </c>
    </row>
    <row r="47" spans="1:6" x14ac:dyDescent="0.25">
      <c r="A47" s="123"/>
      <c r="B47" s="132"/>
      <c r="C47" s="117"/>
      <c r="D47" s="117">
        <f t="shared" si="0"/>
        <v>0</v>
      </c>
      <c r="E47" s="117" t="s">
        <v>10</v>
      </c>
      <c r="F47" s="133" t="s">
        <v>10</v>
      </c>
    </row>
    <row r="48" spans="1:6" x14ac:dyDescent="0.25">
      <c r="A48" s="123"/>
      <c r="B48" s="132"/>
      <c r="C48" s="117"/>
      <c r="D48" s="117">
        <f t="shared" si="0"/>
        <v>0</v>
      </c>
      <c r="E48" s="117" t="s">
        <v>10</v>
      </c>
      <c r="F48" s="133" t="s">
        <v>10</v>
      </c>
    </row>
    <row r="49" spans="1:6" x14ac:dyDescent="0.25">
      <c r="A49" s="123"/>
      <c r="B49" s="132"/>
      <c r="C49" s="117"/>
      <c r="D49" s="117">
        <f t="shared" si="0"/>
        <v>0</v>
      </c>
      <c r="E49" s="117" t="s">
        <v>10</v>
      </c>
      <c r="F49" s="133" t="s">
        <v>10</v>
      </c>
    </row>
    <row r="50" spans="1:6" x14ac:dyDescent="0.25">
      <c r="A50" s="123"/>
      <c r="B50" s="132"/>
      <c r="C50" s="117"/>
      <c r="D50" s="117">
        <f t="shared" si="0"/>
        <v>0</v>
      </c>
      <c r="E50" s="117" t="s">
        <v>10</v>
      </c>
      <c r="F50" s="133" t="s">
        <v>10</v>
      </c>
    </row>
    <row r="51" spans="1:6" x14ac:dyDescent="0.25">
      <c r="A51" s="123"/>
      <c r="B51" s="132"/>
      <c r="C51" s="117"/>
      <c r="D51" s="117">
        <f t="shared" si="0"/>
        <v>0</v>
      </c>
      <c r="E51" s="117" t="s">
        <v>10</v>
      </c>
      <c r="F51" s="133" t="s">
        <v>10</v>
      </c>
    </row>
    <row r="52" spans="1:6" x14ac:dyDescent="0.25">
      <c r="A52" s="123"/>
      <c r="B52" s="132"/>
      <c r="C52" s="117"/>
      <c r="D52" s="117">
        <f t="shared" si="0"/>
        <v>0</v>
      </c>
      <c r="E52" s="117" t="s">
        <v>10</v>
      </c>
      <c r="F52" s="133" t="s">
        <v>10</v>
      </c>
    </row>
    <row r="53" spans="1:6" x14ac:dyDescent="0.25">
      <c r="A53" s="123"/>
      <c r="B53" s="132"/>
      <c r="C53" s="117"/>
      <c r="D53" s="117">
        <f t="shared" si="0"/>
        <v>0</v>
      </c>
      <c r="E53" s="117" t="s">
        <v>10</v>
      </c>
      <c r="F53" s="133" t="s">
        <v>10</v>
      </c>
    </row>
    <row r="54" spans="1:6" x14ac:dyDescent="0.25">
      <c r="A54" s="123"/>
      <c r="B54" s="132"/>
      <c r="C54" s="117"/>
      <c r="D54" s="117">
        <f t="shared" si="0"/>
        <v>0</v>
      </c>
      <c r="E54" s="117" t="s">
        <v>10</v>
      </c>
      <c r="F54" s="133" t="s">
        <v>10</v>
      </c>
    </row>
    <row r="55" spans="1:6" x14ac:dyDescent="0.25">
      <c r="A55" s="24" t="str">
        <f>'Module Summary'!A74</f>
        <v>Subtotal - Core Modules</v>
      </c>
      <c r="B55" s="35">
        <f ca="1">SUM(B5:OFFSET(B55,-1,0))</f>
        <v>0</v>
      </c>
      <c r="C55" s="58" t="s">
        <v>20</v>
      </c>
      <c r="D55" s="58">
        <f ca="1">SUM(D5:OFFSET(D55,-1,0))</f>
        <v>0</v>
      </c>
      <c r="E55" s="58">
        <f ca="1">SUM(E5:OFFSET(E55,-1,0))</f>
        <v>0</v>
      </c>
      <c r="F55" s="87"/>
    </row>
    <row r="56" spans="1:6" x14ac:dyDescent="0.25">
      <c r="A56" s="235" t="str">
        <f>'Module Summary'!A75</f>
        <v>Expanded Modules</v>
      </c>
      <c r="B56" s="221"/>
      <c r="C56" s="221"/>
      <c r="D56" s="221"/>
      <c r="E56" s="221"/>
      <c r="F56" s="236"/>
    </row>
    <row r="57" spans="1:6" x14ac:dyDescent="0.25">
      <c r="A57" s="123"/>
      <c r="B57" s="132"/>
      <c r="C57" s="117"/>
      <c r="D57" s="117">
        <f>IF(ISNUMBER(B57*C57),B57*C57,"N/A")</f>
        <v>0</v>
      </c>
      <c r="E57" s="117"/>
      <c r="F57" s="133"/>
    </row>
    <row r="58" spans="1:6" x14ac:dyDescent="0.25">
      <c r="A58" s="123"/>
      <c r="B58" s="132"/>
      <c r="C58" s="117"/>
      <c r="D58" s="117">
        <f t="shared" ref="D58:D106" si="1">IF(ISNUMBER(B58*C58),B58*C58,"N/A")</f>
        <v>0</v>
      </c>
      <c r="E58" s="117"/>
      <c r="F58" s="133"/>
    </row>
    <row r="59" spans="1:6" x14ac:dyDescent="0.25">
      <c r="A59" s="123"/>
      <c r="B59" s="132"/>
      <c r="C59" s="117"/>
      <c r="D59" s="117">
        <f t="shared" si="1"/>
        <v>0</v>
      </c>
      <c r="E59" s="117"/>
      <c r="F59" s="133"/>
    </row>
    <row r="60" spans="1:6" x14ac:dyDescent="0.25">
      <c r="A60" s="123"/>
      <c r="B60" s="132"/>
      <c r="C60" s="117"/>
      <c r="D60" s="117">
        <f t="shared" si="1"/>
        <v>0</v>
      </c>
      <c r="E60" s="117"/>
      <c r="F60" s="133"/>
    </row>
    <row r="61" spans="1:6" x14ac:dyDescent="0.25">
      <c r="A61" s="123"/>
      <c r="B61" s="132"/>
      <c r="C61" s="117"/>
      <c r="D61" s="117">
        <f t="shared" si="1"/>
        <v>0</v>
      </c>
      <c r="E61" s="117"/>
      <c r="F61" s="133"/>
    </row>
    <row r="62" spans="1:6" x14ac:dyDescent="0.25">
      <c r="A62" s="123"/>
      <c r="B62" s="132"/>
      <c r="C62" s="117"/>
      <c r="D62" s="117">
        <f t="shared" si="1"/>
        <v>0</v>
      </c>
      <c r="E62" s="117"/>
      <c r="F62" s="133"/>
    </row>
    <row r="63" spans="1:6" x14ac:dyDescent="0.25">
      <c r="A63" s="123"/>
      <c r="B63" s="132"/>
      <c r="C63" s="117"/>
      <c r="D63" s="117">
        <f t="shared" si="1"/>
        <v>0</v>
      </c>
      <c r="E63" s="117"/>
      <c r="F63" s="133"/>
    </row>
    <row r="64" spans="1:6" x14ac:dyDescent="0.25">
      <c r="A64" s="123"/>
      <c r="B64" s="132"/>
      <c r="C64" s="117"/>
      <c r="D64" s="117">
        <f t="shared" si="1"/>
        <v>0</v>
      </c>
      <c r="E64" s="117"/>
      <c r="F64" s="133"/>
    </row>
    <row r="65" spans="1:6" x14ac:dyDescent="0.25">
      <c r="A65" s="123"/>
      <c r="B65" s="132"/>
      <c r="C65" s="117"/>
      <c r="D65" s="117">
        <f t="shared" si="1"/>
        <v>0</v>
      </c>
      <c r="E65" s="117"/>
      <c r="F65" s="133"/>
    </row>
    <row r="66" spans="1:6" x14ac:dyDescent="0.25">
      <c r="A66" s="123"/>
      <c r="B66" s="132"/>
      <c r="C66" s="117"/>
      <c r="D66" s="117">
        <f t="shared" si="1"/>
        <v>0</v>
      </c>
      <c r="E66" s="117"/>
      <c r="F66" s="133"/>
    </row>
    <row r="67" spans="1:6" x14ac:dyDescent="0.25">
      <c r="A67" s="123"/>
      <c r="B67" s="132"/>
      <c r="C67" s="117"/>
      <c r="D67" s="117">
        <f t="shared" si="1"/>
        <v>0</v>
      </c>
      <c r="E67" s="117"/>
      <c r="F67" s="133"/>
    </row>
    <row r="68" spans="1:6" x14ac:dyDescent="0.25">
      <c r="A68" s="123"/>
      <c r="B68" s="132"/>
      <c r="C68" s="117"/>
      <c r="D68" s="117">
        <f t="shared" si="1"/>
        <v>0</v>
      </c>
      <c r="E68" s="117"/>
      <c r="F68" s="133"/>
    </row>
    <row r="69" spans="1:6" x14ac:dyDescent="0.25">
      <c r="A69" s="123"/>
      <c r="B69" s="132"/>
      <c r="C69" s="117"/>
      <c r="D69" s="117">
        <f t="shared" si="1"/>
        <v>0</v>
      </c>
      <c r="E69" s="117"/>
      <c r="F69" s="133"/>
    </row>
    <row r="70" spans="1:6" x14ac:dyDescent="0.25">
      <c r="A70" s="123"/>
      <c r="B70" s="132"/>
      <c r="C70" s="117"/>
      <c r="D70" s="117">
        <f t="shared" si="1"/>
        <v>0</v>
      </c>
      <c r="E70" s="117"/>
      <c r="F70" s="133"/>
    </row>
    <row r="71" spans="1:6" x14ac:dyDescent="0.25">
      <c r="A71" s="123"/>
      <c r="B71" s="132"/>
      <c r="C71" s="117"/>
      <c r="D71" s="117">
        <f t="shared" si="1"/>
        <v>0</v>
      </c>
      <c r="E71" s="117"/>
      <c r="F71" s="133"/>
    </row>
    <row r="72" spans="1:6" x14ac:dyDescent="0.25">
      <c r="A72" s="123"/>
      <c r="B72" s="132"/>
      <c r="C72" s="117"/>
      <c r="D72" s="117">
        <f t="shared" si="1"/>
        <v>0</v>
      </c>
      <c r="E72" s="117"/>
      <c r="F72" s="133"/>
    </row>
    <row r="73" spans="1:6" x14ac:dyDescent="0.25">
      <c r="A73" s="123"/>
      <c r="B73" s="132"/>
      <c r="C73" s="117"/>
      <c r="D73" s="117">
        <f t="shared" si="1"/>
        <v>0</v>
      </c>
      <c r="E73" s="117"/>
      <c r="F73" s="133"/>
    </row>
    <row r="74" spans="1:6" x14ac:dyDescent="0.25">
      <c r="A74" s="123"/>
      <c r="B74" s="132"/>
      <c r="C74" s="117"/>
      <c r="D74" s="117">
        <f t="shared" si="1"/>
        <v>0</v>
      </c>
      <c r="E74" s="117"/>
      <c r="F74" s="133"/>
    </row>
    <row r="75" spans="1:6" x14ac:dyDescent="0.25">
      <c r="A75" s="123"/>
      <c r="B75" s="132"/>
      <c r="C75" s="117"/>
      <c r="D75" s="117">
        <f t="shared" si="1"/>
        <v>0</v>
      </c>
      <c r="E75" s="117"/>
      <c r="F75" s="133"/>
    </row>
    <row r="76" spans="1:6" x14ac:dyDescent="0.25">
      <c r="A76" s="123"/>
      <c r="B76" s="132"/>
      <c r="C76" s="117"/>
      <c r="D76" s="117">
        <f t="shared" si="1"/>
        <v>0</v>
      </c>
      <c r="E76" s="117"/>
      <c r="F76" s="133"/>
    </row>
    <row r="77" spans="1:6" x14ac:dyDescent="0.25">
      <c r="A77" s="123"/>
      <c r="B77" s="132"/>
      <c r="C77" s="117"/>
      <c r="D77" s="117">
        <f t="shared" si="1"/>
        <v>0</v>
      </c>
      <c r="E77" s="117"/>
      <c r="F77" s="133"/>
    </row>
    <row r="78" spans="1:6" x14ac:dyDescent="0.25">
      <c r="A78" s="123"/>
      <c r="B78" s="132"/>
      <c r="C78" s="117"/>
      <c r="D78" s="117">
        <f t="shared" si="1"/>
        <v>0</v>
      </c>
      <c r="E78" s="117"/>
      <c r="F78" s="133"/>
    </row>
    <row r="79" spans="1:6" x14ac:dyDescent="0.25">
      <c r="A79" s="123"/>
      <c r="B79" s="132"/>
      <c r="C79" s="117"/>
      <c r="D79" s="117">
        <f t="shared" si="1"/>
        <v>0</v>
      </c>
      <c r="E79" s="117"/>
      <c r="F79" s="133"/>
    </row>
    <row r="80" spans="1:6" x14ac:dyDescent="0.25">
      <c r="A80" s="123"/>
      <c r="B80" s="132"/>
      <c r="C80" s="117"/>
      <c r="D80" s="117">
        <f t="shared" si="1"/>
        <v>0</v>
      </c>
      <c r="E80" s="117"/>
      <c r="F80" s="133"/>
    </row>
    <row r="81" spans="1:6" x14ac:dyDescent="0.25">
      <c r="A81" s="123"/>
      <c r="B81" s="132"/>
      <c r="C81" s="117"/>
      <c r="D81" s="117">
        <f t="shared" si="1"/>
        <v>0</v>
      </c>
      <c r="E81" s="117"/>
      <c r="F81" s="133"/>
    </row>
    <row r="82" spans="1:6" x14ac:dyDescent="0.25">
      <c r="A82" s="123"/>
      <c r="B82" s="132"/>
      <c r="C82" s="117"/>
      <c r="D82" s="117">
        <f t="shared" si="1"/>
        <v>0</v>
      </c>
      <c r="E82" s="117"/>
      <c r="F82" s="133"/>
    </row>
    <row r="83" spans="1:6" x14ac:dyDescent="0.25">
      <c r="A83" s="123"/>
      <c r="B83" s="132"/>
      <c r="C83" s="117"/>
      <c r="D83" s="117">
        <f t="shared" si="1"/>
        <v>0</v>
      </c>
      <c r="E83" s="117"/>
      <c r="F83" s="133"/>
    </row>
    <row r="84" spans="1:6" x14ac:dyDescent="0.25">
      <c r="A84" s="123"/>
      <c r="B84" s="132"/>
      <c r="C84" s="117"/>
      <c r="D84" s="117">
        <f t="shared" si="1"/>
        <v>0</v>
      </c>
      <c r="E84" s="117"/>
      <c r="F84" s="133"/>
    </row>
    <row r="85" spans="1:6" x14ac:dyDescent="0.25">
      <c r="A85" s="123"/>
      <c r="B85" s="132"/>
      <c r="C85" s="117"/>
      <c r="D85" s="117">
        <f t="shared" si="1"/>
        <v>0</v>
      </c>
      <c r="E85" s="117"/>
      <c r="F85" s="133"/>
    </row>
    <row r="86" spans="1:6" x14ac:dyDescent="0.25">
      <c r="A86" s="123"/>
      <c r="B86" s="132"/>
      <c r="C86" s="117"/>
      <c r="D86" s="117">
        <f t="shared" si="1"/>
        <v>0</v>
      </c>
      <c r="E86" s="117"/>
      <c r="F86" s="133"/>
    </row>
    <row r="87" spans="1:6" x14ac:dyDescent="0.25">
      <c r="A87" s="123"/>
      <c r="B87" s="132"/>
      <c r="C87" s="117"/>
      <c r="D87" s="117">
        <f t="shared" si="1"/>
        <v>0</v>
      </c>
      <c r="E87" s="117"/>
      <c r="F87" s="133"/>
    </row>
    <row r="88" spans="1:6" x14ac:dyDescent="0.25">
      <c r="A88" s="123"/>
      <c r="B88" s="132"/>
      <c r="C88" s="117"/>
      <c r="D88" s="117">
        <f t="shared" si="1"/>
        <v>0</v>
      </c>
      <c r="E88" s="117"/>
      <c r="F88" s="133"/>
    </row>
    <row r="89" spans="1:6" x14ac:dyDescent="0.25">
      <c r="A89" s="123"/>
      <c r="B89" s="132"/>
      <c r="C89" s="117"/>
      <c r="D89" s="117">
        <f t="shared" si="1"/>
        <v>0</v>
      </c>
      <c r="E89" s="117"/>
      <c r="F89" s="133"/>
    </row>
    <row r="90" spans="1:6" x14ac:dyDescent="0.25">
      <c r="A90" s="123"/>
      <c r="B90" s="132"/>
      <c r="C90" s="117"/>
      <c r="D90" s="117">
        <f t="shared" si="1"/>
        <v>0</v>
      </c>
      <c r="E90" s="117"/>
      <c r="F90" s="133"/>
    </row>
    <row r="91" spans="1:6" x14ac:dyDescent="0.25">
      <c r="A91" s="123"/>
      <c r="B91" s="132"/>
      <c r="C91" s="117"/>
      <c r="D91" s="117">
        <f t="shared" si="1"/>
        <v>0</v>
      </c>
      <c r="E91" s="117"/>
      <c r="F91" s="133"/>
    </row>
    <row r="92" spans="1:6" x14ac:dyDescent="0.25">
      <c r="A92" s="123"/>
      <c r="B92" s="132"/>
      <c r="C92" s="117"/>
      <c r="D92" s="117">
        <f t="shared" si="1"/>
        <v>0</v>
      </c>
      <c r="E92" s="117"/>
      <c r="F92" s="133"/>
    </row>
    <row r="93" spans="1:6" x14ac:dyDescent="0.25">
      <c r="A93" s="123"/>
      <c r="B93" s="132"/>
      <c r="C93" s="117"/>
      <c r="D93" s="117">
        <f t="shared" si="1"/>
        <v>0</v>
      </c>
      <c r="E93" s="117"/>
      <c r="F93" s="133"/>
    </row>
    <row r="94" spans="1:6" x14ac:dyDescent="0.25">
      <c r="A94" s="123"/>
      <c r="B94" s="132"/>
      <c r="C94" s="117"/>
      <c r="D94" s="117">
        <f t="shared" si="1"/>
        <v>0</v>
      </c>
      <c r="E94" s="117"/>
      <c r="F94" s="133"/>
    </row>
    <row r="95" spans="1:6" x14ac:dyDescent="0.25">
      <c r="A95" s="123"/>
      <c r="B95" s="132"/>
      <c r="C95" s="117"/>
      <c r="D95" s="117">
        <f t="shared" si="1"/>
        <v>0</v>
      </c>
      <c r="E95" s="117"/>
      <c r="F95" s="133"/>
    </row>
    <row r="96" spans="1:6" x14ac:dyDescent="0.25">
      <c r="A96" s="123"/>
      <c r="B96" s="132"/>
      <c r="C96" s="117"/>
      <c r="D96" s="117">
        <f t="shared" si="1"/>
        <v>0</v>
      </c>
      <c r="E96" s="117"/>
      <c r="F96" s="133"/>
    </row>
    <row r="97" spans="1:6" x14ac:dyDescent="0.25">
      <c r="A97" s="123"/>
      <c r="B97" s="132"/>
      <c r="C97" s="117"/>
      <c r="D97" s="117">
        <f t="shared" si="1"/>
        <v>0</v>
      </c>
      <c r="E97" s="117"/>
      <c r="F97" s="133"/>
    </row>
    <row r="98" spans="1:6" x14ac:dyDescent="0.25">
      <c r="A98" s="123"/>
      <c r="B98" s="132"/>
      <c r="C98" s="117"/>
      <c r="D98" s="117">
        <f t="shared" si="1"/>
        <v>0</v>
      </c>
      <c r="E98" s="117"/>
      <c r="F98" s="133"/>
    </row>
    <row r="99" spans="1:6" x14ac:dyDescent="0.25">
      <c r="A99" s="123"/>
      <c r="B99" s="132"/>
      <c r="C99" s="117"/>
      <c r="D99" s="117">
        <f t="shared" si="1"/>
        <v>0</v>
      </c>
      <c r="E99" s="117"/>
      <c r="F99" s="133"/>
    </row>
    <row r="100" spans="1:6" x14ac:dyDescent="0.25">
      <c r="A100" s="123"/>
      <c r="B100" s="132"/>
      <c r="C100" s="117"/>
      <c r="D100" s="117">
        <f t="shared" si="1"/>
        <v>0</v>
      </c>
      <c r="E100" s="117"/>
      <c r="F100" s="133"/>
    </row>
    <row r="101" spans="1:6" x14ac:dyDescent="0.25">
      <c r="A101" s="123"/>
      <c r="B101" s="132"/>
      <c r="C101" s="117"/>
      <c r="D101" s="117">
        <f t="shared" si="1"/>
        <v>0</v>
      </c>
      <c r="E101" s="117"/>
      <c r="F101" s="133"/>
    </row>
    <row r="102" spans="1:6" x14ac:dyDescent="0.25">
      <c r="A102" s="123"/>
      <c r="B102" s="132"/>
      <c r="C102" s="117"/>
      <c r="D102" s="117">
        <f t="shared" si="1"/>
        <v>0</v>
      </c>
      <c r="E102" s="117"/>
      <c r="F102" s="133"/>
    </row>
    <row r="103" spans="1:6" x14ac:dyDescent="0.25">
      <c r="A103" s="123"/>
      <c r="B103" s="132"/>
      <c r="C103" s="117"/>
      <c r="D103" s="117">
        <f t="shared" si="1"/>
        <v>0</v>
      </c>
      <c r="E103" s="117"/>
      <c r="F103" s="133"/>
    </row>
    <row r="104" spans="1:6" x14ac:dyDescent="0.25">
      <c r="A104" s="123"/>
      <c r="B104" s="132"/>
      <c r="C104" s="117"/>
      <c r="D104" s="117">
        <f t="shared" si="1"/>
        <v>0</v>
      </c>
      <c r="E104" s="117"/>
      <c r="F104" s="133"/>
    </row>
    <row r="105" spans="1:6" x14ac:dyDescent="0.25">
      <c r="A105" s="123"/>
      <c r="B105" s="132"/>
      <c r="C105" s="117"/>
      <c r="D105" s="117">
        <f t="shared" si="1"/>
        <v>0</v>
      </c>
      <c r="E105" s="117"/>
      <c r="F105" s="133"/>
    </row>
    <row r="106" spans="1:6" x14ac:dyDescent="0.25">
      <c r="A106" s="123"/>
      <c r="B106" s="132"/>
      <c r="C106" s="117"/>
      <c r="D106" s="117">
        <f t="shared" si="1"/>
        <v>0</v>
      </c>
      <c r="E106" s="117"/>
      <c r="F106" s="133"/>
    </row>
    <row r="107" spans="1:6" x14ac:dyDescent="0.25">
      <c r="A107" s="23" t="str">
        <f>'Module Summary'!A141</f>
        <v>Subtotal - Expanded Modules</v>
      </c>
      <c r="B107" s="53">
        <f ca="1">SUM(B57:OFFSET(B107,-1,0))</f>
        <v>0</v>
      </c>
      <c r="C107" s="59" t="s">
        <v>20</v>
      </c>
      <c r="D107" s="59">
        <f ca="1">SUM(D57:OFFSET(D107,-1,0))</f>
        <v>0</v>
      </c>
      <c r="E107" s="59">
        <f ca="1">SUM(E57:OFFSET(E107,-1,0))</f>
        <v>0</v>
      </c>
      <c r="F107" s="88"/>
    </row>
    <row r="108" spans="1:6" s="1" customFormat="1" ht="15.75" thickBot="1" x14ac:dyDescent="0.3">
      <c r="A108" s="3" t="str">
        <f>'Module Summary'!A142</f>
        <v xml:space="preserve">Grand Total - Core and Expanded </v>
      </c>
      <c r="B108" s="85">
        <f ca="1">SUM(B55,B107)</f>
        <v>0</v>
      </c>
      <c r="C108" s="57" t="s">
        <v>20</v>
      </c>
      <c r="D108" s="57">
        <f ca="1">SUM(D55,D107)</f>
        <v>0</v>
      </c>
      <c r="E108" s="57">
        <f ca="1">SUM(E55,E107)</f>
        <v>0</v>
      </c>
      <c r="F108" s="89"/>
    </row>
  </sheetData>
  <sheetProtection password="E125" sheet="1" objects="1" scenarios="1" formatRows="0"/>
  <protectedRanges>
    <protectedRange sqref="A5:C54 E5:F54 A57:C106 E57:F106" name="Range1"/>
  </protectedRanges>
  <mergeCells count="4">
    <mergeCell ref="A1:F1"/>
    <mergeCell ref="A4:F4"/>
    <mergeCell ref="B2:F2"/>
    <mergeCell ref="A56:F56"/>
  </mergeCells>
  <dataValidations count="1">
    <dataValidation type="decimal" operator="greaterThanOrEqual" allowBlank="1" showErrorMessage="1" errorTitle="Invalid Entry" error="Please enter numeric values only and type any text in the comments column." sqref="B5:C54 B57:C106 E57:E106 E5:E54">
      <formula1>0</formula1>
    </dataValidation>
  </dataValidations>
  <printOptions horizontalCentered="1"/>
  <pageMargins left="0.25" right="0.25" top="0.75" bottom="0.75" header="0.3" footer="0.3"/>
  <pageSetup fitToHeight="0" orientation="landscape" r:id="rId1"/>
  <headerFooter>
    <oddHeader>&amp;C&amp;"-,Bold"City of Greenville, NC - ERP System Replacement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369" id="{AAD0B7CC-E597-4104-A4CE-5B549D32B0E6}">
            <xm:f>'Vendor Checklist'!$D$39='Vendor Checklist'!$AA$1</xm:f>
            <x14:dxf>
              <fill>
                <patternFill>
                  <bgColor rgb="FFFFFF00"/>
                </patternFill>
              </fill>
            </x14:dxf>
          </x14:cfRule>
          <xm:sqref>E57:F106 E5:F54 A57:C106 A5:C54</xm:sqref>
        </x14:conditionalFormatting>
        <x14:conditionalFormatting xmlns:xm="http://schemas.microsoft.com/office/excel/2006/main">
          <x14:cfRule type="expression" priority="373" id="{B7C8DB6E-E450-4EB6-8D00-8A0691DC98BD}">
            <xm:f>'Vendor Checklist'!$D$39='Vendor Checklist'!$AA$1</xm:f>
            <x14:dxf>
              <font>
                <color theme="0"/>
              </font>
            </x14:dxf>
          </x14:cfRule>
          <xm:sqref>B2:F2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54200"/>
    <pageSetUpPr fitToPage="1"/>
  </sheetPr>
  <dimension ref="A1:E142"/>
  <sheetViews>
    <sheetView zoomScaleNormal="100" workbookViewId="0">
      <pane ySplit="3" topLeftCell="A4" activePane="bottomLeft" state="frozen"/>
      <selection activeCell="B35" sqref="B35:C35"/>
      <selection pane="bottomLeft" activeCell="A5" sqref="A5"/>
    </sheetView>
  </sheetViews>
  <sheetFormatPr defaultRowHeight="15" x14ac:dyDescent="0.25"/>
  <cols>
    <col min="1" max="1" width="41.85546875" customWidth="1"/>
    <col min="2" max="4" width="12.7109375" customWidth="1"/>
    <col min="5" max="5" width="53.7109375" customWidth="1"/>
  </cols>
  <sheetData>
    <row r="1" spans="1:5" s="1" customFormat="1" ht="20.100000000000001" customHeight="1" x14ac:dyDescent="0.25">
      <c r="A1" s="237" t="str">
        <f>'Vendor Checklist'!D6</f>
        <v>Vendor Name</v>
      </c>
      <c r="B1" s="238"/>
      <c r="C1" s="238"/>
      <c r="D1" s="239"/>
      <c r="E1" s="240"/>
    </row>
    <row r="2" spans="1:5" s="1" customFormat="1" ht="30" customHeight="1" x14ac:dyDescent="0.25">
      <c r="A2" s="112" t="str">
        <f ca="1">MID(CELL("Filename",A1),SEARCH("]",CELL("Filename",A1),1)+1,100)</f>
        <v>Implementation Services</v>
      </c>
      <c r="B2" s="246" t="str">
        <f ca="1">"Please complete the Estimated Hours and Hourly Rate for " &amp; A2 &amp; ", indicating any additional info or 'No Bid' in the Comments column.  Additional proposed modules can be added in the 'Module Summary' Tab."</f>
        <v>Please complete the Estimated Hours and Hourly Rate for Implementation Services, indicating any additional info or 'No Bid' in the Comments column.  Additional proposed modules can be added in the 'Module Summary' Tab.</v>
      </c>
      <c r="C2" s="247"/>
      <c r="D2" s="247"/>
      <c r="E2" s="248"/>
    </row>
    <row r="3" spans="1:5" s="1" customFormat="1" ht="30" customHeight="1" x14ac:dyDescent="0.25">
      <c r="A3" s="44" t="s">
        <v>11</v>
      </c>
      <c r="B3" s="7" t="str">
        <f>'Module Summary'!F3</f>
        <v>Estimated
Hours</v>
      </c>
      <c r="C3" s="7" t="str">
        <f>'Module Summary'!G3</f>
        <v>Hourly
Rate</v>
      </c>
      <c r="D3" s="52" t="str">
        <f>'Module Summary'!H3</f>
        <v>Extended
Cost</v>
      </c>
      <c r="E3" s="45" t="s">
        <v>12</v>
      </c>
    </row>
    <row r="4" spans="1:5" s="1" customFormat="1" ht="15" customHeight="1" x14ac:dyDescent="0.25">
      <c r="A4" s="241" t="str">
        <f>'Module Summary'!A4</f>
        <v>Core Modules</v>
      </c>
      <c r="B4" s="218"/>
      <c r="C4" s="218"/>
      <c r="D4" s="242"/>
      <c r="E4" s="243"/>
    </row>
    <row r="5" spans="1:5" x14ac:dyDescent="0.25">
      <c r="A5" s="134" t="str">
        <f>'Module Summary'!A5</f>
        <v>Computer Aided Dispatch</v>
      </c>
      <c r="B5" s="132"/>
      <c r="C5" s="117"/>
      <c r="D5" s="135">
        <f>IF(ISNUMBER(B5*C5),B5*C5,"N/A")</f>
        <v>0</v>
      </c>
      <c r="E5" s="136"/>
    </row>
    <row r="6" spans="1:5" x14ac:dyDescent="0.25">
      <c r="A6" s="134" t="str">
        <f>'Module Summary'!A6</f>
        <v>Records Management System</v>
      </c>
      <c r="B6" s="132"/>
      <c r="C6" s="117"/>
      <c r="D6" s="135">
        <f t="shared" ref="D6:D73" si="0">IF(ISNUMBER(B6*C6),B6*C6,"N/A")</f>
        <v>0</v>
      </c>
      <c r="E6" s="136"/>
    </row>
    <row r="7" spans="1:5" x14ac:dyDescent="0.25">
      <c r="A7" s="134" t="str">
        <f>'Module Summary'!A7</f>
        <v>Mobile System</v>
      </c>
      <c r="B7" s="132"/>
      <c r="C7" s="117"/>
      <c r="D7" s="135">
        <f t="shared" si="0"/>
        <v>0</v>
      </c>
      <c r="E7" s="136"/>
    </row>
    <row r="8" spans="1:5" x14ac:dyDescent="0.25">
      <c r="A8" s="134" t="str">
        <f>'Module Summary'!A8</f>
        <v xml:space="preserve">Mobile Field Reporting </v>
      </c>
      <c r="B8" s="132"/>
      <c r="C8" s="117"/>
      <c r="D8" s="135">
        <f t="shared" si="0"/>
        <v>0</v>
      </c>
      <c r="E8" s="136"/>
    </row>
    <row r="9" spans="1:5" x14ac:dyDescent="0.25">
      <c r="A9" s="134" t="str">
        <f>'Module Summary'!A9</f>
        <v>State NCIC - DCI</v>
      </c>
      <c r="B9" s="132"/>
      <c r="C9" s="117"/>
      <c r="D9" s="135">
        <f t="shared" si="0"/>
        <v>0</v>
      </c>
      <c r="E9" s="136"/>
    </row>
    <row r="10" spans="1:5" x14ac:dyDescent="0.25">
      <c r="A10" s="134" t="str">
        <f>'Module Summary'!A10</f>
        <v>Crime Analysis</v>
      </c>
      <c r="B10" s="132"/>
      <c r="C10" s="117"/>
      <c r="D10" s="135">
        <f t="shared" si="0"/>
        <v>0</v>
      </c>
      <c r="E10" s="136"/>
    </row>
    <row r="11" spans="1:5" x14ac:dyDescent="0.25">
      <c r="A11" s="134" t="str">
        <f>'Module Summary'!A11</f>
        <v>Professional Standards IA</v>
      </c>
      <c r="B11" s="132"/>
      <c r="C11" s="117"/>
      <c r="D11" s="135">
        <f t="shared" si="0"/>
        <v>0</v>
      </c>
      <c r="E11" s="136"/>
    </row>
    <row r="12" spans="1:5" x14ac:dyDescent="0.25">
      <c r="A12" s="134" t="str">
        <f>'Module Summary'!A12</f>
        <v>Inventory Application</v>
      </c>
      <c r="B12" s="132"/>
      <c r="C12" s="117"/>
      <c r="D12" s="135">
        <f t="shared" si="0"/>
        <v>0</v>
      </c>
      <c r="E12" s="136"/>
    </row>
    <row r="13" spans="1:5" x14ac:dyDescent="0.25">
      <c r="A13" s="134" t="str">
        <f>'Module Summary'!A13</f>
        <v>Module 9</v>
      </c>
      <c r="B13" s="132"/>
      <c r="C13" s="117"/>
      <c r="D13" s="135">
        <f t="shared" si="0"/>
        <v>0</v>
      </c>
      <c r="E13" s="136"/>
    </row>
    <row r="14" spans="1:5" x14ac:dyDescent="0.25">
      <c r="A14" s="134" t="str">
        <f>'Module Summary'!A14</f>
        <v>Module 10</v>
      </c>
      <c r="B14" s="132"/>
      <c r="C14" s="117"/>
      <c r="D14" s="135">
        <f t="shared" si="0"/>
        <v>0</v>
      </c>
      <c r="E14" s="136"/>
    </row>
    <row r="15" spans="1:5" x14ac:dyDescent="0.25">
      <c r="A15" s="134" t="str">
        <f>'Module Summary'!A15</f>
        <v>Module 11</v>
      </c>
      <c r="B15" s="132"/>
      <c r="C15" s="117"/>
      <c r="D15" s="135">
        <f t="shared" si="0"/>
        <v>0</v>
      </c>
      <c r="E15" s="136"/>
    </row>
    <row r="16" spans="1:5" x14ac:dyDescent="0.25">
      <c r="A16" s="134" t="str">
        <f>'Module Summary'!A16</f>
        <v>Module 12</v>
      </c>
      <c r="B16" s="132"/>
      <c r="C16" s="117"/>
      <c r="D16" s="135">
        <f t="shared" si="0"/>
        <v>0</v>
      </c>
      <c r="E16" s="136"/>
    </row>
    <row r="17" spans="1:5" x14ac:dyDescent="0.25">
      <c r="A17" s="134" t="str">
        <f>'Module Summary'!A17</f>
        <v>Module 13</v>
      </c>
      <c r="B17" s="132"/>
      <c r="C17" s="117"/>
      <c r="D17" s="135">
        <f t="shared" si="0"/>
        <v>0</v>
      </c>
      <c r="E17" s="136"/>
    </row>
    <row r="18" spans="1:5" x14ac:dyDescent="0.25">
      <c r="A18" s="134" t="str">
        <f>'Module Summary'!A18</f>
        <v>Module 14</v>
      </c>
      <c r="B18" s="132"/>
      <c r="C18" s="117"/>
      <c r="D18" s="135">
        <f t="shared" si="0"/>
        <v>0</v>
      </c>
      <c r="E18" s="136"/>
    </row>
    <row r="19" spans="1:5" x14ac:dyDescent="0.25">
      <c r="A19" s="134" t="str">
        <f>'Module Summary'!A19</f>
        <v>Module 15</v>
      </c>
      <c r="B19" s="132"/>
      <c r="C19" s="117"/>
      <c r="D19" s="135">
        <f t="shared" si="0"/>
        <v>0</v>
      </c>
      <c r="E19" s="136"/>
    </row>
    <row r="20" spans="1:5" x14ac:dyDescent="0.25">
      <c r="A20" s="134" t="str">
        <f>'Module Summary'!A20</f>
        <v>Module 16</v>
      </c>
      <c r="B20" s="132"/>
      <c r="C20" s="117"/>
      <c r="D20" s="135">
        <f t="shared" si="0"/>
        <v>0</v>
      </c>
      <c r="E20" s="136"/>
    </row>
    <row r="21" spans="1:5" x14ac:dyDescent="0.25">
      <c r="A21" s="134" t="str">
        <f>'Module Summary'!A21</f>
        <v>Module 18</v>
      </c>
      <c r="B21" s="132"/>
      <c r="C21" s="117"/>
      <c r="D21" s="135">
        <f t="shared" si="0"/>
        <v>0</v>
      </c>
      <c r="E21" s="136"/>
    </row>
    <row r="22" spans="1:5" x14ac:dyDescent="0.25">
      <c r="A22" s="134" t="str">
        <f>'Module Summary'!A22</f>
        <v>Module 19</v>
      </c>
      <c r="B22" s="132"/>
      <c r="C22" s="117"/>
      <c r="D22" s="135">
        <f t="shared" si="0"/>
        <v>0</v>
      </c>
      <c r="E22" s="136"/>
    </row>
    <row r="23" spans="1:5" x14ac:dyDescent="0.25">
      <c r="A23" s="134" t="str">
        <f>'Module Summary'!A23</f>
        <v>Module 20</v>
      </c>
      <c r="B23" s="132"/>
      <c r="C23" s="117"/>
      <c r="D23" s="135">
        <f t="shared" si="0"/>
        <v>0</v>
      </c>
      <c r="E23" s="136"/>
    </row>
    <row r="24" spans="1:5" x14ac:dyDescent="0.25">
      <c r="A24" s="134" t="str">
        <f>'Module Summary'!A24</f>
        <v>Core Other 1</v>
      </c>
      <c r="B24" s="132"/>
      <c r="C24" s="117"/>
      <c r="D24" s="135">
        <f t="shared" ref="D24:D37" si="1">IF(ISNUMBER(B24*C24),B24*C24,"N/A")</f>
        <v>0</v>
      </c>
      <c r="E24" s="136"/>
    </row>
    <row r="25" spans="1:5" x14ac:dyDescent="0.25">
      <c r="A25" s="134" t="str">
        <f>'Module Summary'!A25</f>
        <v>Core Other 2</v>
      </c>
      <c r="B25" s="132"/>
      <c r="C25" s="117"/>
      <c r="D25" s="135">
        <f t="shared" si="1"/>
        <v>0</v>
      </c>
      <c r="E25" s="136"/>
    </row>
    <row r="26" spans="1:5" x14ac:dyDescent="0.25">
      <c r="A26" s="134" t="str">
        <f>'Module Summary'!A26</f>
        <v>Core Other 3</v>
      </c>
      <c r="B26" s="132"/>
      <c r="C26" s="117"/>
      <c r="D26" s="135">
        <f t="shared" si="1"/>
        <v>0</v>
      </c>
      <c r="E26" s="136"/>
    </row>
    <row r="27" spans="1:5" x14ac:dyDescent="0.25">
      <c r="A27" s="134" t="str">
        <f>'Module Summary'!A27</f>
        <v>Core Other 4</v>
      </c>
      <c r="B27" s="132"/>
      <c r="C27" s="117"/>
      <c r="D27" s="135">
        <f t="shared" si="1"/>
        <v>0</v>
      </c>
      <c r="E27" s="136"/>
    </row>
    <row r="28" spans="1:5" x14ac:dyDescent="0.25">
      <c r="A28" s="134" t="str">
        <f>'Module Summary'!A28</f>
        <v>Core Other 5</v>
      </c>
      <c r="B28" s="132"/>
      <c r="C28" s="117"/>
      <c r="D28" s="135">
        <f t="shared" si="1"/>
        <v>0</v>
      </c>
      <c r="E28" s="136"/>
    </row>
    <row r="29" spans="1:5" x14ac:dyDescent="0.25">
      <c r="A29" s="134" t="str">
        <f>'Module Summary'!A29</f>
        <v>Core Other 6</v>
      </c>
      <c r="B29" s="132"/>
      <c r="C29" s="117"/>
      <c r="D29" s="135">
        <f t="shared" si="1"/>
        <v>0</v>
      </c>
      <c r="E29" s="136"/>
    </row>
    <row r="30" spans="1:5" x14ac:dyDescent="0.25">
      <c r="A30" s="134" t="str">
        <f>'Module Summary'!A30</f>
        <v>Core Other 7</v>
      </c>
      <c r="B30" s="132"/>
      <c r="C30" s="117"/>
      <c r="D30" s="135">
        <f t="shared" si="1"/>
        <v>0</v>
      </c>
      <c r="E30" s="136"/>
    </row>
    <row r="31" spans="1:5" x14ac:dyDescent="0.25">
      <c r="A31" s="134" t="str">
        <f>'Module Summary'!A31</f>
        <v>Core Other 8</v>
      </c>
      <c r="B31" s="132"/>
      <c r="C31" s="117"/>
      <c r="D31" s="135">
        <f t="shared" si="1"/>
        <v>0</v>
      </c>
      <c r="E31" s="136"/>
    </row>
    <row r="32" spans="1:5" x14ac:dyDescent="0.25">
      <c r="A32" s="134" t="str">
        <f>'Module Summary'!A32</f>
        <v>Core Other 9</v>
      </c>
      <c r="B32" s="132"/>
      <c r="C32" s="117"/>
      <c r="D32" s="135">
        <f t="shared" si="1"/>
        <v>0</v>
      </c>
      <c r="E32" s="136"/>
    </row>
    <row r="33" spans="1:5" x14ac:dyDescent="0.25">
      <c r="A33" s="134" t="str">
        <f>'Module Summary'!A33</f>
        <v>Core Other 10</v>
      </c>
      <c r="B33" s="132"/>
      <c r="C33" s="117"/>
      <c r="D33" s="135">
        <f t="shared" si="1"/>
        <v>0</v>
      </c>
      <c r="E33" s="136"/>
    </row>
    <row r="34" spans="1:5" x14ac:dyDescent="0.25">
      <c r="A34" s="134" t="str">
        <f>'Module Summary'!A34</f>
        <v>Core Other 11</v>
      </c>
      <c r="B34" s="132"/>
      <c r="C34" s="117"/>
      <c r="D34" s="135">
        <f t="shared" si="1"/>
        <v>0</v>
      </c>
      <c r="E34" s="136"/>
    </row>
    <row r="35" spans="1:5" x14ac:dyDescent="0.25">
      <c r="A35" s="134" t="str">
        <f>'Module Summary'!A35</f>
        <v>Core Other 12</v>
      </c>
      <c r="B35" s="132"/>
      <c r="C35" s="117"/>
      <c r="D35" s="135">
        <f t="shared" si="1"/>
        <v>0</v>
      </c>
      <c r="E35" s="136"/>
    </row>
    <row r="36" spans="1:5" x14ac:dyDescent="0.25">
      <c r="A36" s="134" t="str">
        <f>'Module Summary'!A36</f>
        <v>Core Other 13</v>
      </c>
      <c r="B36" s="132"/>
      <c r="C36" s="117"/>
      <c r="D36" s="135">
        <f t="shared" si="1"/>
        <v>0</v>
      </c>
      <c r="E36" s="136"/>
    </row>
    <row r="37" spans="1:5" x14ac:dyDescent="0.25">
      <c r="A37" s="134" t="str">
        <f>'Module Summary'!A37</f>
        <v>Core Other 14</v>
      </c>
      <c r="B37" s="132"/>
      <c r="C37" s="117"/>
      <c r="D37" s="135">
        <f t="shared" si="1"/>
        <v>0</v>
      </c>
      <c r="E37" s="136"/>
    </row>
    <row r="38" spans="1:5" x14ac:dyDescent="0.25">
      <c r="A38" s="134" t="str">
        <f>'Module Summary'!A38</f>
        <v>Core Other 15</v>
      </c>
      <c r="B38" s="132"/>
      <c r="C38" s="117"/>
      <c r="D38" s="135">
        <f t="shared" si="0"/>
        <v>0</v>
      </c>
      <c r="E38" s="136"/>
    </row>
    <row r="39" spans="1:5" x14ac:dyDescent="0.25">
      <c r="A39" s="134" t="str">
        <f>'Module Summary'!A39</f>
        <v>Core Other 16</v>
      </c>
      <c r="B39" s="132"/>
      <c r="C39" s="117"/>
      <c r="D39" s="135">
        <f t="shared" si="0"/>
        <v>0</v>
      </c>
      <c r="E39" s="136"/>
    </row>
    <row r="40" spans="1:5" x14ac:dyDescent="0.25">
      <c r="A40" s="134" t="str">
        <f>'Module Summary'!A40</f>
        <v>Core Other 17</v>
      </c>
      <c r="B40" s="132"/>
      <c r="C40" s="117"/>
      <c r="D40" s="135">
        <f t="shared" si="0"/>
        <v>0</v>
      </c>
      <c r="E40" s="136"/>
    </row>
    <row r="41" spans="1:5" x14ac:dyDescent="0.25">
      <c r="A41" s="134" t="str">
        <f>'Module Summary'!A41</f>
        <v>Core Other 18</v>
      </c>
      <c r="B41" s="132"/>
      <c r="C41" s="117"/>
      <c r="D41" s="135">
        <f t="shared" si="0"/>
        <v>0</v>
      </c>
      <c r="E41" s="136"/>
    </row>
    <row r="42" spans="1:5" x14ac:dyDescent="0.25">
      <c r="A42" s="134" t="str">
        <f>'Module Summary'!A42</f>
        <v>Core Other 19</v>
      </c>
      <c r="B42" s="132"/>
      <c r="C42" s="117"/>
      <c r="D42" s="135">
        <f t="shared" si="0"/>
        <v>0</v>
      </c>
      <c r="E42" s="136"/>
    </row>
    <row r="43" spans="1:5" x14ac:dyDescent="0.25">
      <c r="A43" s="134" t="str">
        <f>'Module Summary'!A43</f>
        <v>Core Other 20</v>
      </c>
      <c r="B43" s="132"/>
      <c r="C43" s="117"/>
      <c r="D43" s="135">
        <f t="shared" si="0"/>
        <v>0</v>
      </c>
      <c r="E43" s="136"/>
    </row>
    <row r="44" spans="1:5" x14ac:dyDescent="0.25">
      <c r="A44" s="134" t="str">
        <f>'Module Summary'!A44</f>
        <v>Core Other 21</v>
      </c>
      <c r="B44" s="132"/>
      <c r="C44" s="117"/>
      <c r="D44" s="135">
        <f t="shared" si="0"/>
        <v>0</v>
      </c>
      <c r="E44" s="136"/>
    </row>
    <row r="45" spans="1:5" x14ac:dyDescent="0.25">
      <c r="A45" s="134" t="str">
        <f>'Module Summary'!A45</f>
        <v>Core Other 22</v>
      </c>
      <c r="B45" s="132"/>
      <c r="C45" s="117"/>
      <c r="D45" s="135">
        <f t="shared" si="0"/>
        <v>0</v>
      </c>
      <c r="E45" s="136"/>
    </row>
    <row r="46" spans="1:5" x14ac:dyDescent="0.25">
      <c r="A46" s="134" t="str">
        <f>'Module Summary'!A46</f>
        <v>Core Other 23</v>
      </c>
      <c r="B46" s="132"/>
      <c r="C46" s="117"/>
      <c r="D46" s="135">
        <f t="shared" si="0"/>
        <v>0</v>
      </c>
      <c r="E46" s="136"/>
    </row>
    <row r="47" spans="1:5" x14ac:dyDescent="0.25">
      <c r="A47" s="134" t="str">
        <f>'Module Summary'!A47</f>
        <v>Core Other 24</v>
      </c>
      <c r="B47" s="132"/>
      <c r="C47" s="117"/>
      <c r="D47" s="135">
        <f t="shared" si="0"/>
        <v>0</v>
      </c>
      <c r="E47" s="136"/>
    </row>
    <row r="48" spans="1:5" x14ac:dyDescent="0.25">
      <c r="A48" s="134" t="str">
        <f>'Module Summary'!A48</f>
        <v>Core Other 25</v>
      </c>
      <c r="B48" s="132"/>
      <c r="C48" s="117"/>
      <c r="D48" s="135">
        <f t="shared" si="0"/>
        <v>0</v>
      </c>
      <c r="E48" s="136"/>
    </row>
    <row r="49" spans="1:5" x14ac:dyDescent="0.25">
      <c r="A49" s="134" t="str">
        <f>'Module Summary'!A49</f>
        <v>Core Other 26</v>
      </c>
      <c r="B49" s="132"/>
      <c r="C49" s="117"/>
      <c r="D49" s="135">
        <f t="shared" si="0"/>
        <v>0</v>
      </c>
      <c r="E49" s="136"/>
    </row>
    <row r="50" spans="1:5" x14ac:dyDescent="0.25">
      <c r="A50" s="134" t="str">
        <f>'Module Summary'!A50</f>
        <v>Core Other 27</v>
      </c>
      <c r="B50" s="132"/>
      <c r="C50" s="117"/>
      <c r="D50" s="135">
        <f t="shared" si="0"/>
        <v>0</v>
      </c>
      <c r="E50" s="136"/>
    </row>
    <row r="51" spans="1:5" x14ac:dyDescent="0.25">
      <c r="A51" s="134" t="str">
        <f>'Module Summary'!A51</f>
        <v>Core Other 28</v>
      </c>
      <c r="B51" s="132"/>
      <c r="C51" s="117"/>
      <c r="D51" s="135">
        <f t="shared" si="0"/>
        <v>0</v>
      </c>
      <c r="E51" s="136"/>
    </row>
    <row r="52" spans="1:5" x14ac:dyDescent="0.25">
      <c r="A52" s="134" t="str">
        <f>'Module Summary'!A52</f>
        <v>Core Other 29</v>
      </c>
      <c r="B52" s="132"/>
      <c r="C52" s="117"/>
      <c r="D52" s="135">
        <f t="shared" si="0"/>
        <v>0</v>
      </c>
      <c r="E52" s="136"/>
    </row>
    <row r="53" spans="1:5" x14ac:dyDescent="0.25">
      <c r="A53" s="134" t="str">
        <f>'Module Summary'!A53</f>
        <v>Core Other 30</v>
      </c>
      <c r="B53" s="132"/>
      <c r="C53" s="117"/>
      <c r="D53" s="135">
        <f t="shared" si="0"/>
        <v>0</v>
      </c>
      <c r="E53" s="136"/>
    </row>
    <row r="54" spans="1:5" x14ac:dyDescent="0.25">
      <c r="A54" s="134" t="str">
        <f>'Module Summary'!A54</f>
        <v>Core Other 31</v>
      </c>
      <c r="B54" s="132"/>
      <c r="C54" s="117"/>
      <c r="D54" s="135">
        <f t="shared" si="0"/>
        <v>0</v>
      </c>
      <c r="E54" s="136"/>
    </row>
    <row r="55" spans="1:5" x14ac:dyDescent="0.25">
      <c r="A55" s="134" t="str">
        <f>'Module Summary'!A55</f>
        <v>Core Other 32</v>
      </c>
      <c r="B55" s="132"/>
      <c r="C55" s="117"/>
      <c r="D55" s="135">
        <f t="shared" si="0"/>
        <v>0</v>
      </c>
      <c r="E55" s="136"/>
    </row>
    <row r="56" spans="1:5" x14ac:dyDescent="0.25">
      <c r="A56" s="134" t="str">
        <f>'Module Summary'!A56</f>
        <v>Core Other 33</v>
      </c>
      <c r="B56" s="132"/>
      <c r="C56" s="117"/>
      <c r="D56" s="135">
        <f t="shared" si="0"/>
        <v>0</v>
      </c>
      <c r="E56" s="136"/>
    </row>
    <row r="57" spans="1:5" x14ac:dyDescent="0.25">
      <c r="A57" s="134" t="str">
        <f>'Module Summary'!A57</f>
        <v>Core Other 34</v>
      </c>
      <c r="B57" s="132"/>
      <c r="C57" s="117"/>
      <c r="D57" s="135">
        <f t="shared" si="0"/>
        <v>0</v>
      </c>
      <c r="E57" s="136"/>
    </row>
    <row r="58" spans="1:5" x14ac:dyDescent="0.25">
      <c r="A58" s="134" t="str">
        <f>'Module Summary'!A58</f>
        <v>Core Other 35</v>
      </c>
      <c r="B58" s="132"/>
      <c r="C58" s="117"/>
      <c r="D58" s="135">
        <f t="shared" si="0"/>
        <v>0</v>
      </c>
      <c r="E58" s="136"/>
    </row>
    <row r="59" spans="1:5" x14ac:dyDescent="0.25">
      <c r="A59" s="134" t="str">
        <f>'Module Summary'!A59</f>
        <v>Core Other 36</v>
      </c>
      <c r="B59" s="132"/>
      <c r="C59" s="117"/>
      <c r="D59" s="135">
        <f t="shared" si="0"/>
        <v>0</v>
      </c>
      <c r="E59" s="136"/>
    </row>
    <row r="60" spans="1:5" x14ac:dyDescent="0.25">
      <c r="A60" s="134" t="str">
        <f>'Module Summary'!A60</f>
        <v>Core Other 37</v>
      </c>
      <c r="B60" s="132"/>
      <c r="C60" s="117"/>
      <c r="D60" s="135">
        <f t="shared" si="0"/>
        <v>0</v>
      </c>
      <c r="E60" s="136"/>
    </row>
    <row r="61" spans="1:5" x14ac:dyDescent="0.25">
      <c r="A61" s="134" t="str">
        <f>'Module Summary'!A61</f>
        <v>Core Other 38</v>
      </c>
      <c r="B61" s="132"/>
      <c r="C61" s="117"/>
      <c r="D61" s="135">
        <f t="shared" si="0"/>
        <v>0</v>
      </c>
      <c r="E61" s="136"/>
    </row>
    <row r="62" spans="1:5" x14ac:dyDescent="0.25">
      <c r="A62" s="134" t="str">
        <f>'Module Summary'!A62</f>
        <v>Core Other 39</v>
      </c>
      <c r="B62" s="132"/>
      <c r="C62" s="117"/>
      <c r="D62" s="135">
        <f t="shared" si="0"/>
        <v>0</v>
      </c>
      <c r="E62" s="136"/>
    </row>
    <row r="63" spans="1:5" x14ac:dyDescent="0.25">
      <c r="A63" s="134" t="str">
        <f>'Module Summary'!A63</f>
        <v>Core Other 40</v>
      </c>
      <c r="B63" s="132"/>
      <c r="C63" s="117"/>
      <c r="D63" s="135">
        <f t="shared" si="0"/>
        <v>0</v>
      </c>
      <c r="E63" s="136"/>
    </row>
    <row r="64" spans="1:5" x14ac:dyDescent="0.25">
      <c r="A64" s="134" t="str">
        <f>'Module Summary'!A64</f>
        <v>Core Other 41</v>
      </c>
      <c r="B64" s="132"/>
      <c r="C64" s="117"/>
      <c r="D64" s="135">
        <f t="shared" si="0"/>
        <v>0</v>
      </c>
      <c r="E64" s="136"/>
    </row>
    <row r="65" spans="1:5" x14ac:dyDescent="0.25">
      <c r="A65" s="134" t="str">
        <f>'Module Summary'!A65</f>
        <v>Core Other 42</v>
      </c>
      <c r="B65" s="132"/>
      <c r="C65" s="117"/>
      <c r="D65" s="135">
        <f t="shared" si="0"/>
        <v>0</v>
      </c>
      <c r="E65" s="136"/>
    </row>
    <row r="66" spans="1:5" x14ac:dyDescent="0.25">
      <c r="A66" s="134" t="str">
        <f>'Module Summary'!A66</f>
        <v>Core Other 43</v>
      </c>
      <c r="B66" s="132"/>
      <c r="C66" s="117"/>
      <c r="D66" s="135">
        <f t="shared" si="0"/>
        <v>0</v>
      </c>
      <c r="E66" s="136"/>
    </row>
    <row r="67" spans="1:5" x14ac:dyDescent="0.25">
      <c r="A67" s="134" t="str">
        <f>'Module Summary'!A67</f>
        <v>Core Other 44</v>
      </c>
      <c r="B67" s="132"/>
      <c r="C67" s="117"/>
      <c r="D67" s="135">
        <f t="shared" si="0"/>
        <v>0</v>
      </c>
      <c r="E67" s="136"/>
    </row>
    <row r="68" spans="1:5" x14ac:dyDescent="0.25">
      <c r="A68" s="134" t="str">
        <f>'Module Summary'!A68</f>
        <v>Core Other 45</v>
      </c>
      <c r="B68" s="132"/>
      <c r="C68" s="117"/>
      <c r="D68" s="135">
        <f t="shared" si="0"/>
        <v>0</v>
      </c>
      <c r="E68" s="136"/>
    </row>
    <row r="69" spans="1:5" x14ac:dyDescent="0.25">
      <c r="A69" s="134" t="str">
        <f>'Module Summary'!A69</f>
        <v>Core Other 46</v>
      </c>
      <c r="B69" s="132"/>
      <c r="C69" s="117"/>
      <c r="D69" s="135">
        <f t="shared" si="0"/>
        <v>0</v>
      </c>
      <c r="E69" s="136"/>
    </row>
    <row r="70" spans="1:5" x14ac:dyDescent="0.25">
      <c r="A70" s="134" t="str">
        <f>'Module Summary'!A70</f>
        <v>Core Other 47</v>
      </c>
      <c r="B70" s="132"/>
      <c r="C70" s="117"/>
      <c r="D70" s="135">
        <f t="shared" si="0"/>
        <v>0</v>
      </c>
      <c r="E70" s="136"/>
    </row>
    <row r="71" spans="1:5" x14ac:dyDescent="0.25">
      <c r="A71" s="134" t="str">
        <f>'Module Summary'!A71</f>
        <v>Core Other 48</v>
      </c>
      <c r="B71" s="132"/>
      <c r="C71" s="117"/>
      <c r="D71" s="135">
        <f t="shared" si="0"/>
        <v>0</v>
      </c>
      <c r="E71" s="136"/>
    </row>
    <row r="72" spans="1:5" x14ac:dyDescent="0.25">
      <c r="A72" s="134" t="str">
        <f>'Module Summary'!A72</f>
        <v>Core Other 49</v>
      </c>
      <c r="B72" s="132"/>
      <c r="C72" s="117"/>
      <c r="D72" s="135">
        <f t="shared" si="0"/>
        <v>0</v>
      </c>
      <c r="E72" s="136"/>
    </row>
    <row r="73" spans="1:5" x14ac:dyDescent="0.25">
      <c r="A73" s="134" t="str">
        <f>'Module Summary'!A73</f>
        <v>Core Other 50</v>
      </c>
      <c r="B73" s="132"/>
      <c r="C73" s="117"/>
      <c r="D73" s="135">
        <f t="shared" si="0"/>
        <v>0</v>
      </c>
      <c r="E73" s="136"/>
    </row>
    <row r="74" spans="1:5" x14ac:dyDescent="0.25">
      <c r="A74" s="46" t="str">
        <f>'Module Summary'!A74</f>
        <v>Subtotal - Core Modules</v>
      </c>
      <c r="B74" s="35">
        <f ca="1">SUM(B5:OFFSET(B74,-1,0))</f>
        <v>0</v>
      </c>
      <c r="C74" s="2" t="s">
        <v>20</v>
      </c>
      <c r="D74" s="66">
        <f ca="1">SUM(D5:OFFSET(D74,-1,0))</f>
        <v>0</v>
      </c>
      <c r="E74" s="47"/>
    </row>
    <row r="75" spans="1:5" x14ac:dyDescent="0.25">
      <c r="A75" s="244" t="str">
        <f>'Module Summary'!A75</f>
        <v>Expanded Modules</v>
      </c>
      <c r="B75" s="221"/>
      <c r="C75" s="221"/>
      <c r="D75" s="221"/>
      <c r="E75" s="245"/>
    </row>
    <row r="76" spans="1:5" x14ac:dyDescent="0.25">
      <c r="A76" s="134" t="str">
        <f>'Module Summary'!A76</f>
        <v>Module 21</v>
      </c>
      <c r="B76" s="132"/>
      <c r="C76" s="117"/>
      <c r="D76" s="135">
        <f>IF(ISNUMBER(B76*C76),B76*C76,"N/A")</f>
        <v>0</v>
      </c>
      <c r="E76" s="136"/>
    </row>
    <row r="77" spans="1:5" x14ac:dyDescent="0.25">
      <c r="A77" s="134" t="str">
        <f>'Module Summary'!A77</f>
        <v>Module 22</v>
      </c>
      <c r="B77" s="132"/>
      <c r="C77" s="117"/>
      <c r="D77" s="135">
        <f t="shared" ref="D77:D140" si="2">IF(ISNUMBER(B77*C77),B77*C77,"N/A")</f>
        <v>0</v>
      </c>
      <c r="E77" s="136"/>
    </row>
    <row r="78" spans="1:5" x14ac:dyDescent="0.25">
      <c r="A78" s="134" t="str">
        <f>'Module Summary'!A78</f>
        <v>Module 23</v>
      </c>
      <c r="B78" s="132"/>
      <c r="C78" s="117"/>
      <c r="D78" s="135">
        <f t="shared" si="2"/>
        <v>0</v>
      </c>
      <c r="E78" s="136"/>
    </row>
    <row r="79" spans="1:5" x14ac:dyDescent="0.25">
      <c r="A79" s="134" t="str">
        <f>'Module Summary'!A79</f>
        <v>Module 24</v>
      </c>
      <c r="B79" s="132"/>
      <c r="C79" s="117"/>
      <c r="D79" s="135">
        <f t="shared" si="2"/>
        <v>0</v>
      </c>
      <c r="E79" s="136"/>
    </row>
    <row r="80" spans="1:5" x14ac:dyDescent="0.25">
      <c r="A80" s="134" t="str">
        <f>'Module Summary'!A80</f>
        <v>Module 25</v>
      </c>
      <c r="B80" s="132"/>
      <c r="C80" s="117"/>
      <c r="D80" s="135">
        <f t="shared" si="2"/>
        <v>0</v>
      </c>
      <c r="E80" s="136"/>
    </row>
    <row r="81" spans="1:5" x14ac:dyDescent="0.25">
      <c r="A81" s="134" t="str">
        <f>'Module Summary'!A81</f>
        <v>Module 26</v>
      </c>
      <c r="B81" s="132"/>
      <c r="C81" s="117"/>
      <c r="D81" s="135">
        <f t="shared" si="2"/>
        <v>0</v>
      </c>
      <c r="E81" s="136"/>
    </row>
    <row r="82" spans="1:5" x14ac:dyDescent="0.25">
      <c r="A82" s="134" t="str">
        <f>'Module Summary'!A82</f>
        <v>Module 27</v>
      </c>
      <c r="B82" s="132"/>
      <c r="C82" s="117"/>
      <c r="D82" s="135">
        <f t="shared" si="2"/>
        <v>0</v>
      </c>
      <c r="E82" s="136"/>
    </row>
    <row r="83" spans="1:5" x14ac:dyDescent="0.25">
      <c r="A83" s="134" t="str">
        <f>'Module Summary'!A83</f>
        <v>Module 28</v>
      </c>
      <c r="B83" s="132"/>
      <c r="C83" s="117"/>
      <c r="D83" s="135">
        <f t="shared" si="2"/>
        <v>0</v>
      </c>
      <c r="E83" s="136"/>
    </row>
    <row r="84" spans="1:5" x14ac:dyDescent="0.25">
      <c r="A84" s="134" t="str">
        <f>'Module Summary'!A84</f>
        <v>Module 29</v>
      </c>
      <c r="B84" s="132"/>
      <c r="C84" s="117"/>
      <c r="D84" s="135">
        <f t="shared" si="2"/>
        <v>0</v>
      </c>
      <c r="E84" s="136"/>
    </row>
    <row r="85" spans="1:5" x14ac:dyDescent="0.25">
      <c r="A85" s="134" t="str">
        <f>'Module Summary'!A85</f>
        <v>Module 30</v>
      </c>
      <c r="B85" s="132"/>
      <c r="C85" s="117"/>
      <c r="D85" s="135">
        <f t="shared" si="2"/>
        <v>0</v>
      </c>
      <c r="E85" s="136"/>
    </row>
    <row r="86" spans="1:5" x14ac:dyDescent="0.25">
      <c r="A86" s="134" t="str">
        <f>'Module Summary'!A86</f>
        <v>Module 31</v>
      </c>
      <c r="B86" s="132"/>
      <c r="C86" s="117"/>
      <c r="D86" s="135">
        <f t="shared" si="2"/>
        <v>0</v>
      </c>
      <c r="E86" s="136"/>
    </row>
    <row r="87" spans="1:5" x14ac:dyDescent="0.25">
      <c r="A87" s="134" t="str">
        <f>'Module Summary'!A87</f>
        <v>Module 32</v>
      </c>
      <c r="B87" s="132"/>
      <c r="C87" s="117"/>
      <c r="D87" s="135">
        <f t="shared" si="2"/>
        <v>0</v>
      </c>
      <c r="E87" s="136"/>
    </row>
    <row r="88" spans="1:5" x14ac:dyDescent="0.25">
      <c r="A88" s="134" t="str">
        <f>'Module Summary'!A88</f>
        <v>Module 33</v>
      </c>
      <c r="B88" s="132"/>
      <c r="C88" s="117"/>
      <c r="D88" s="135">
        <f t="shared" si="2"/>
        <v>0</v>
      </c>
      <c r="E88" s="136"/>
    </row>
    <row r="89" spans="1:5" x14ac:dyDescent="0.25">
      <c r="A89" s="134" t="str">
        <f>'Module Summary'!A89</f>
        <v>Module 34</v>
      </c>
      <c r="B89" s="132"/>
      <c r="C89" s="117"/>
      <c r="D89" s="135">
        <f t="shared" si="2"/>
        <v>0</v>
      </c>
      <c r="E89" s="136"/>
    </row>
    <row r="90" spans="1:5" x14ac:dyDescent="0.25">
      <c r="A90" s="134" t="str">
        <f>'Module Summary'!A90</f>
        <v>Module 35</v>
      </c>
      <c r="B90" s="132"/>
      <c r="C90" s="117"/>
      <c r="D90" s="135">
        <f t="shared" si="2"/>
        <v>0</v>
      </c>
      <c r="E90" s="136"/>
    </row>
    <row r="91" spans="1:5" x14ac:dyDescent="0.25">
      <c r="A91" s="134" t="str">
        <f>'Module Summary'!A91</f>
        <v>Expanded Other 1</v>
      </c>
      <c r="B91" s="132"/>
      <c r="C91" s="117"/>
      <c r="D91" s="135">
        <f t="shared" si="2"/>
        <v>0</v>
      </c>
      <c r="E91" s="136"/>
    </row>
    <row r="92" spans="1:5" x14ac:dyDescent="0.25">
      <c r="A92" s="134" t="str">
        <f>'Module Summary'!A92</f>
        <v>Expanded Other 2</v>
      </c>
      <c r="B92" s="132"/>
      <c r="C92" s="117"/>
      <c r="D92" s="135">
        <f t="shared" si="2"/>
        <v>0</v>
      </c>
      <c r="E92" s="136"/>
    </row>
    <row r="93" spans="1:5" x14ac:dyDescent="0.25">
      <c r="A93" s="134" t="str">
        <f>'Module Summary'!A93</f>
        <v>Expanded Other 3</v>
      </c>
      <c r="B93" s="132"/>
      <c r="C93" s="117"/>
      <c r="D93" s="135">
        <f t="shared" si="2"/>
        <v>0</v>
      </c>
      <c r="E93" s="136"/>
    </row>
    <row r="94" spans="1:5" x14ac:dyDescent="0.25">
      <c r="A94" s="134" t="str">
        <f>'Module Summary'!A94</f>
        <v>Expanded Other 4</v>
      </c>
      <c r="B94" s="132"/>
      <c r="C94" s="117"/>
      <c r="D94" s="135">
        <f t="shared" si="2"/>
        <v>0</v>
      </c>
      <c r="E94" s="136"/>
    </row>
    <row r="95" spans="1:5" x14ac:dyDescent="0.25">
      <c r="A95" s="134" t="str">
        <f>'Module Summary'!A95</f>
        <v>Expanded Other 5</v>
      </c>
      <c r="B95" s="132"/>
      <c r="C95" s="117"/>
      <c r="D95" s="135">
        <f t="shared" si="2"/>
        <v>0</v>
      </c>
      <c r="E95" s="136"/>
    </row>
    <row r="96" spans="1:5" x14ac:dyDescent="0.25">
      <c r="A96" s="134" t="str">
        <f>'Module Summary'!A96</f>
        <v>Expanded Other 6</v>
      </c>
      <c r="B96" s="132"/>
      <c r="C96" s="117"/>
      <c r="D96" s="135">
        <f t="shared" si="2"/>
        <v>0</v>
      </c>
      <c r="E96" s="136"/>
    </row>
    <row r="97" spans="1:5" x14ac:dyDescent="0.25">
      <c r="A97" s="134" t="str">
        <f>'Module Summary'!A97</f>
        <v>Expanded Other 7</v>
      </c>
      <c r="B97" s="132"/>
      <c r="C97" s="117"/>
      <c r="D97" s="135">
        <f t="shared" si="2"/>
        <v>0</v>
      </c>
      <c r="E97" s="136"/>
    </row>
    <row r="98" spans="1:5" x14ac:dyDescent="0.25">
      <c r="A98" s="134" t="str">
        <f>'Module Summary'!A98</f>
        <v>Expanded Other 8</v>
      </c>
      <c r="B98" s="132"/>
      <c r="C98" s="117"/>
      <c r="D98" s="135">
        <f t="shared" si="2"/>
        <v>0</v>
      </c>
      <c r="E98" s="136"/>
    </row>
    <row r="99" spans="1:5" x14ac:dyDescent="0.25">
      <c r="A99" s="134" t="str">
        <f>'Module Summary'!A99</f>
        <v>Expanded Other 9</v>
      </c>
      <c r="B99" s="132"/>
      <c r="C99" s="117"/>
      <c r="D99" s="135">
        <f t="shared" si="2"/>
        <v>0</v>
      </c>
      <c r="E99" s="136"/>
    </row>
    <row r="100" spans="1:5" x14ac:dyDescent="0.25">
      <c r="A100" s="134" t="str">
        <f>'Module Summary'!A100</f>
        <v>Expanded Other 10</v>
      </c>
      <c r="B100" s="132"/>
      <c r="C100" s="117"/>
      <c r="D100" s="135">
        <f t="shared" si="2"/>
        <v>0</v>
      </c>
      <c r="E100" s="136"/>
    </row>
    <row r="101" spans="1:5" x14ac:dyDescent="0.25">
      <c r="A101" s="134" t="str">
        <f>'Module Summary'!A101</f>
        <v>Expanded Other 11</v>
      </c>
      <c r="B101" s="132"/>
      <c r="C101" s="117"/>
      <c r="D101" s="135">
        <f t="shared" si="2"/>
        <v>0</v>
      </c>
      <c r="E101" s="136"/>
    </row>
    <row r="102" spans="1:5" x14ac:dyDescent="0.25">
      <c r="A102" s="134" t="str">
        <f>'Module Summary'!A102</f>
        <v>Expanded Other 12</v>
      </c>
      <c r="B102" s="132"/>
      <c r="C102" s="117"/>
      <c r="D102" s="135">
        <f t="shared" si="2"/>
        <v>0</v>
      </c>
      <c r="E102" s="136"/>
    </row>
    <row r="103" spans="1:5" x14ac:dyDescent="0.25">
      <c r="A103" s="134" t="str">
        <f>'Module Summary'!A103</f>
        <v>Expanded Other 13</v>
      </c>
      <c r="B103" s="132"/>
      <c r="C103" s="117"/>
      <c r="D103" s="135">
        <f t="shared" si="2"/>
        <v>0</v>
      </c>
      <c r="E103" s="136"/>
    </row>
    <row r="104" spans="1:5" x14ac:dyDescent="0.25">
      <c r="A104" s="134" t="str">
        <f>'Module Summary'!A104</f>
        <v>Expanded Other 14</v>
      </c>
      <c r="B104" s="132"/>
      <c r="C104" s="117"/>
      <c r="D104" s="135">
        <f t="shared" si="2"/>
        <v>0</v>
      </c>
      <c r="E104" s="136"/>
    </row>
    <row r="105" spans="1:5" x14ac:dyDescent="0.25">
      <c r="A105" s="134" t="str">
        <f>'Module Summary'!A105</f>
        <v>Expanded Other 15</v>
      </c>
      <c r="B105" s="132"/>
      <c r="C105" s="117"/>
      <c r="D105" s="135">
        <f t="shared" si="2"/>
        <v>0</v>
      </c>
      <c r="E105" s="136"/>
    </row>
    <row r="106" spans="1:5" x14ac:dyDescent="0.25">
      <c r="A106" s="134" t="str">
        <f>'Module Summary'!A106</f>
        <v>Expanded Other 16</v>
      </c>
      <c r="B106" s="132"/>
      <c r="C106" s="117"/>
      <c r="D106" s="135">
        <f t="shared" si="2"/>
        <v>0</v>
      </c>
      <c r="E106" s="136"/>
    </row>
    <row r="107" spans="1:5" x14ac:dyDescent="0.25">
      <c r="A107" s="134" t="str">
        <f>'Module Summary'!A107</f>
        <v>Expanded Other 17</v>
      </c>
      <c r="B107" s="132"/>
      <c r="C107" s="117"/>
      <c r="D107" s="135">
        <f t="shared" si="2"/>
        <v>0</v>
      </c>
      <c r="E107" s="136"/>
    </row>
    <row r="108" spans="1:5" x14ac:dyDescent="0.25">
      <c r="A108" s="134" t="str">
        <f>'Module Summary'!A108</f>
        <v>Expanded Other 18</v>
      </c>
      <c r="B108" s="132"/>
      <c r="C108" s="117"/>
      <c r="D108" s="135">
        <f t="shared" si="2"/>
        <v>0</v>
      </c>
      <c r="E108" s="136"/>
    </row>
    <row r="109" spans="1:5" x14ac:dyDescent="0.25">
      <c r="A109" s="134" t="str">
        <f>'Module Summary'!A109</f>
        <v>Expanded Other 19</v>
      </c>
      <c r="B109" s="132"/>
      <c r="C109" s="117"/>
      <c r="D109" s="135">
        <f t="shared" si="2"/>
        <v>0</v>
      </c>
      <c r="E109" s="136"/>
    </row>
    <row r="110" spans="1:5" x14ac:dyDescent="0.25">
      <c r="A110" s="134" t="str">
        <f>'Module Summary'!A110</f>
        <v>Expanded Other 20</v>
      </c>
      <c r="B110" s="132"/>
      <c r="C110" s="117"/>
      <c r="D110" s="135">
        <f t="shared" si="2"/>
        <v>0</v>
      </c>
      <c r="E110" s="136"/>
    </row>
    <row r="111" spans="1:5" x14ac:dyDescent="0.25">
      <c r="A111" s="134" t="str">
        <f>'Module Summary'!A111</f>
        <v>Expanded Other 21</v>
      </c>
      <c r="B111" s="132"/>
      <c r="C111" s="117"/>
      <c r="D111" s="135">
        <f t="shared" si="2"/>
        <v>0</v>
      </c>
      <c r="E111" s="136"/>
    </row>
    <row r="112" spans="1:5" x14ac:dyDescent="0.25">
      <c r="A112" s="134" t="str">
        <f>'Module Summary'!A112</f>
        <v>Expanded Other 22</v>
      </c>
      <c r="B112" s="132"/>
      <c r="C112" s="117"/>
      <c r="D112" s="135">
        <f t="shared" si="2"/>
        <v>0</v>
      </c>
      <c r="E112" s="136"/>
    </row>
    <row r="113" spans="1:5" x14ac:dyDescent="0.25">
      <c r="A113" s="134" t="str">
        <f>'Module Summary'!A113</f>
        <v>Expanded Other 23</v>
      </c>
      <c r="B113" s="132"/>
      <c r="C113" s="117"/>
      <c r="D113" s="135">
        <f t="shared" si="2"/>
        <v>0</v>
      </c>
      <c r="E113" s="136"/>
    </row>
    <row r="114" spans="1:5" x14ac:dyDescent="0.25">
      <c r="A114" s="134" t="str">
        <f>'Module Summary'!A114</f>
        <v>Expanded Other 24</v>
      </c>
      <c r="B114" s="132"/>
      <c r="C114" s="117"/>
      <c r="D114" s="135">
        <f t="shared" si="2"/>
        <v>0</v>
      </c>
      <c r="E114" s="136"/>
    </row>
    <row r="115" spans="1:5" x14ac:dyDescent="0.25">
      <c r="A115" s="134" t="str">
        <f>'Module Summary'!A115</f>
        <v>Expanded Other 25</v>
      </c>
      <c r="B115" s="132"/>
      <c r="C115" s="117"/>
      <c r="D115" s="135">
        <f t="shared" si="2"/>
        <v>0</v>
      </c>
      <c r="E115" s="136"/>
    </row>
    <row r="116" spans="1:5" x14ac:dyDescent="0.25">
      <c r="A116" s="134" t="str">
        <f>'Module Summary'!A116</f>
        <v>Expanded Other 26</v>
      </c>
      <c r="B116" s="132"/>
      <c r="C116" s="117"/>
      <c r="D116" s="135">
        <f t="shared" si="2"/>
        <v>0</v>
      </c>
      <c r="E116" s="136"/>
    </row>
    <row r="117" spans="1:5" x14ac:dyDescent="0.25">
      <c r="A117" s="134" t="str">
        <f>'Module Summary'!A117</f>
        <v>Expanded Other 27</v>
      </c>
      <c r="B117" s="132"/>
      <c r="C117" s="117"/>
      <c r="D117" s="135">
        <f t="shared" si="2"/>
        <v>0</v>
      </c>
      <c r="E117" s="136"/>
    </row>
    <row r="118" spans="1:5" x14ac:dyDescent="0.25">
      <c r="A118" s="134" t="str">
        <f>'Module Summary'!A118</f>
        <v>Expanded Other 28</v>
      </c>
      <c r="B118" s="132"/>
      <c r="C118" s="117"/>
      <c r="D118" s="135">
        <f t="shared" si="2"/>
        <v>0</v>
      </c>
      <c r="E118" s="136"/>
    </row>
    <row r="119" spans="1:5" x14ac:dyDescent="0.25">
      <c r="A119" s="134" t="str">
        <f>'Module Summary'!A119</f>
        <v>Expanded Other 29</v>
      </c>
      <c r="B119" s="132"/>
      <c r="C119" s="117"/>
      <c r="D119" s="135">
        <f t="shared" si="2"/>
        <v>0</v>
      </c>
      <c r="E119" s="136"/>
    </row>
    <row r="120" spans="1:5" x14ac:dyDescent="0.25">
      <c r="A120" s="134" t="str">
        <f>'Module Summary'!A120</f>
        <v>Expanded Other 30</v>
      </c>
      <c r="B120" s="132"/>
      <c r="C120" s="117"/>
      <c r="D120" s="135">
        <f t="shared" si="2"/>
        <v>0</v>
      </c>
      <c r="E120" s="136"/>
    </row>
    <row r="121" spans="1:5" x14ac:dyDescent="0.25">
      <c r="A121" s="134" t="str">
        <f>'Module Summary'!A121</f>
        <v>Expanded Other 31</v>
      </c>
      <c r="B121" s="132"/>
      <c r="C121" s="117"/>
      <c r="D121" s="135">
        <f t="shared" si="2"/>
        <v>0</v>
      </c>
      <c r="E121" s="136"/>
    </row>
    <row r="122" spans="1:5" x14ac:dyDescent="0.25">
      <c r="A122" s="134" t="str">
        <f>'Module Summary'!A122</f>
        <v>Expanded Other 32</v>
      </c>
      <c r="B122" s="132"/>
      <c r="C122" s="117"/>
      <c r="D122" s="135">
        <f t="shared" si="2"/>
        <v>0</v>
      </c>
      <c r="E122" s="136"/>
    </row>
    <row r="123" spans="1:5" x14ac:dyDescent="0.25">
      <c r="A123" s="134" t="str">
        <f>'Module Summary'!A123</f>
        <v>Expanded Other 33</v>
      </c>
      <c r="B123" s="132"/>
      <c r="C123" s="117"/>
      <c r="D123" s="135">
        <f t="shared" si="2"/>
        <v>0</v>
      </c>
      <c r="E123" s="136"/>
    </row>
    <row r="124" spans="1:5" x14ac:dyDescent="0.25">
      <c r="A124" s="134" t="str">
        <f>'Module Summary'!A124</f>
        <v>Expanded Other 34</v>
      </c>
      <c r="B124" s="132"/>
      <c r="C124" s="117"/>
      <c r="D124" s="135">
        <f t="shared" si="2"/>
        <v>0</v>
      </c>
      <c r="E124" s="136"/>
    </row>
    <row r="125" spans="1:5" x14ac:dyDescent="0.25">
      <c r="A125" s="134" t="str">
        <f>'Module Summary'!A125</f>
        <v>Expanded Other 35</v>
      </c>
      <c r="B125" s="132"/>
      <c r="C125" s="117"/>
      <c r="D125" s="135">
        <f t="shared" si="2"/>
        <v>0</v>
      </c>
      <c r="E125" s="136"/>
    </row>
    <row r="126" spans="1:5" x14ac:dyDescent="0.25">
      <c r="A126" s="134" t="str">
        <f>'Module Summary'!A126</f>
        <v>Expanded Other 36</v>
      </c>
      <c r="B126" s="132"/>
      <c r="C126" s="117"/>
      <c r="D126" s="135">
        <f t="shared" si="2"/>
        <v>0</v>
      </c>
      <c r="E126" s="136"/>
    </row>
    <row r="127" spans="1:5" x14ac:dyDescent="0.25">
      <c r="A127" s="134" t="str">
        <f>'Module Summary'!A127</f>
        <v>Expanded Other 37</v>
      </c>
      <c r="B127" s="132"/>
      <c r="C127" s="117"/>
      <c r="D127" s="135">
        <f t="shared" si="2"/>
        <v>0</v>
      </c>
      <c r="E127" s="136"/>
    </row>
    <row r="128" spans="1:5" x14ac:dyDescent="0.25">
      <c r="A128" s="134" t="str">
        <f>'Module Summary'!A128</f>
        <v>Expanded Other 38</v>
      </c>
      <c r="B128" s="132"/>
      <c r="C128" s="117"/>
      <c r="D128" s="135">
        <f t="shared" si="2"/>
        <v>0</v>
      </c>
      <c r="E128" s="136"/>
    </row>
    <row r="129" spans="1:5" x14ac:dyDescent="0.25">
      <c r="A129" s="134" t="str">
        <f>'Module Summary'!A129</f>
        <v>Expanded Other 39</v>
      </c>
      <c r="B129" s="132"/>
      <c r="C129" s="117"/>
      <c r="D129" s="135">
        <f t="shared" si="2"/>
        <v>0</v>
      </c>
      <c r="E129" s="136"/>
    </row>
    <row r="130" spans="1:5" x14ac:dyDescent="0.25">
      <c r="A130" s="134" t="str">
        <f>'Module Summary'!A130</f>
        <v>Expanded Other 40</v>
      </c>
      <c r="B130" s="132"/>
      <c r="C130" s="117"/>
      <c r="D130" s="135">
        <f t="shared" si="2"/>
        <v>0</v>
      </c>
      <c r="E130" s="136"/>
    </row>
    <row r="131" spans="1:5" x14ac:dyDescent="0.25">
      <c r="A131" s="134" t="str">
        <f>'Module Summary'!A131</f>
        <v>Expanded Other 41</v>
      </c>
      <c r="B131" s="132"/>
      <c r="C131" s="117"/>
      <c r="D131" s="135">
        <f t="shared" si="2"/>
        <v>0</v>
      </c>
      <c r="E131" s="136"/>
    </row>
    <row r="132" spans="1:5" x14ac:dyDescent="0.25">
      <c r="A132" s="134" t="str">
        <f>'Module Summary'!A132</f>
        <v>Expanded Other 42</v>
      </c>
      <c r="B132" s="132"/>
      <c r="C132" s="117"/>
      <c r="D132" s="135">
        <f t="shared" si="2"/>
        <v>0</v>
      </c>
      <c r="E132" s="136"/>
    </row>
    <row r="133" spans="1:5" x14ac:dyDescent="0.25">
      <c r="A133" s="134" t="str">
        <f>'Module Summary'!A133</f>
        <v>Expanded Other 43</v>
      </c>
      <c r="B133" s="132"/>
      <c r="C133" s="117"/>
      <c r="D133" s="135">
        <f t="shared" si="2"/>
        <v>0</v>
      </c>
      <c r="E133" s="136"/>
    </row>
    <row r="134" spans="1:5" x14ac:dyDescent="0.25">
      <c r="A134" s="134" t="str">
        <f>'Module Summary'!A134</f>
        <v>Expanded Other 44</v>
      </c>
      <c r="B134" s="132"/>
      <c r="C134" s="117"/>
      <c r="D134" s="135">
        <f t="shared" si="2"/>
        <v>0</v>
      </c>
      <c r="E134" s="136"/>
    </row>
    <row r="135" spans="1:5" x14ac:dyDescent="0.25">
      <c r="A135" s="134" t="str">
        <f>'Module Summary'!A135</f>
        <v>Expanded Other 45</v>
      </c>
      <c r="B135" s="132"/>
      <c r="C135" s="117"/>
      <c r="D135" s="135">
        <f t="shared" si="2"/>
        <v>0</v>
      </c>
      <c r="E135" s="136"/>
    </row>
    <row r="136" spans="1:5" x14ac:dyDescent="0.25">
      <c r="A136" s="134" t="str">
        <f>'Module Summary'!A136</f>
        <v>Expanded Other 46</v>
      </c>
      <c r="B136" s="132"/>
      <c r="C136" s="117"/>
      <c r="D136" s="135">
        <f t="shared" si="2"/>
        <v>0</v>
      </c>
      <c r="E136" s="136"/>
    </row>
    <row r="137" spans="1:5" x14ac:dyDescent="0.25">
      <c r="A137" s="134" t="str">
        <f>'Module Summary'!A137</f>
        <v>Expanded Other 47</v>
      </c>
      <c r="B137" s="132"/>
      <c r="C137" s="117"/>
      <c r="D137" s="135">
        <f t="shared" si="2"/>
        <v>0</v>
      </c>
      <c r="E137" s="136"/>
    </row>
    <row r="138" spans="1:5" x14ac:dyDescent="0.25">
      <c r="A138" s="134" t="str">
        <f>'Module Summary'!A138</f>
        <v>Expanded Other 48</v>
      </c>
      <c r="B138" s="132"/>
      <c r="C138" s="117"/>
      <c r="D138" s="135">
        <f t="shared" si="2"/>
        <v>0</v>
      </c>
      <c r="E138" s="136"/>
    </row>
    <row r="139" spans="1:5" x14ac:dyDescent="0.25">
      <c r="A139" s="134" t="str">
        <f>'Module Summary'!A139</f>
        <v>Expanded Other 49</v>
      </c>
      <c r="B139" s="132"/>
      <c r="C139" s="117"/>
      <c r="D139" s="135">
        <f t="shared" si="2"/>
        <v>0</v>
      </c>
      <c r="E139" s="136"/>
    </row>
    <row r="140" spans="1:5" x14ac:dyDescent="0.25">
      <c r="A140" s="134" t="str">
        <f>'Module Summary'!A140</f>
        <v>Expanded Other 50</v>
      </c>
      <c r="B140" s="132"/>
      <c r="C140" s="117"/>
      <c r="D140" s="135">
        <f t="shared" si="2"/>
        <v>0</v>
      </c>
      <c r="E140" s="136"/>
    </row>
    <row r="141" spans="1:5" x14ac:dyDescent="0.25">
      <c r="A141" s="49" t="str">
        <f>'Module Summary'!A141</f>
        <v>Subtotal - Expanded Modules</v>
      </c>
      <c r="B141" s="53">
        <f ca="1">SUM(B76:OFFSET(B141,-1,0))</f>
        <v>0</v>
      </c>
      <c r="C141" s="59" t="s">
        <v>20</v>
      </c>
      <c r="D141" s="67">
        <f ca="1">SUM(D76:OFFSET(D141,-1,0))</f>
        <v>0</v>
      </c>
      <c r="E141" s="48"/>
    </row>
    <row r="142" spans="1:5" s="1" customFormat="1" ht="15.75" thickBot="1" x14ac:dyDescent="0.3">
      <c r="A142" s="50" t="str">
        <f>'Module Summary'!A142</f>
        <v xml:space="preserve">Grand Total - Core and Expanded </v>
      </c>
      <c r="B142" s="54">
        <f ca="1">SUM(B74,B141)</f>
        <v>0</v>
      </c>
      <c r="C142" s="68" t="s">
        <v>20</v>
      </c>
      <c r="D142" s="69">
        <f ca="1">SUM(D74,D141)</f>
        <v>0</v>
      </c>
      <c r="E142" s="51"/>
    </row>
  </sheetData>
  <sheetProtection password="E125" sheet="1" objects="1" scenarios="1" formatRows="0"/>
  <protectedRanges>
    <protectedRange sqref="E5:E73 B5:C73 B76:C140 E76:E140" name="Range1"/>
  </protectedRanges>
  <mergeCells count="4">
    <mergeCell ref="A1:E1"/>
    <mergeCell ref="A4:E4"/>
    <mergeCell ref="A75:E75"/>
    <mergeCell ref="B2:E2"/>
  </mergeCells>
  <dataValidations count="1">
    <dataValidation type="decimal" operator="greaterThanOrEqual" allowBlank="1" showErrorMessage="1" errorTitle="Invalid Entry" error="Please enter numeric values only and type any text in the comments column." sqref="B5:C73 B76:C140">
      <formula1>0</formula1>
    </dataValidation>
  </dataValidations>
  <printOptions horizontalCentered="1"/>
  <pageMargins left="0.25" right="0.25" top="0.75" bottom="0.75" header="0.3" footer="0.3"/>
  <pageSetup fitToHeight="0" orientation="landscape" r:id="rId1"/>
  <headerFooter>
    <oddHeader>&amp;C&amp;"-,Bold"City of Greenville, NC - ERP System Replacement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374" id="{887F72AF-78D0-48F6-BC7E-38C0035222C2}">
            <xm:f>'Vendor Checklist'!$D$39='Vendor Checklist'!$AA$1</xm:f>
            <x14:dxf>
              <font>
                <b/>
                <i val="0"/>
                <color theme="0"/>
              </font>
              <fill>
                <patternFill>
                  <bgColor theme="1"/>
                </patternFill>
              </fill>
            </x14:dxf>
          </x14:cfRule>
          <xm:sqref>B5:C73 B76:C140</xm:sqref>
        </x14:conditionalFormatting>
        <x14:conditionalFormatting xmlns:xm="http://schemas.microsoft.com/office/excel/2006/main">
          <x14:cfRule type="expression" priority="376" id="{FE394EA9-EC04-4F8C-A36C-6CCAFB4DE9B8}">
            <xm:f>'Vendor Checklist'!$D$39='Vendor Checklist'!$AA$1</xm:f>
            <x14:dxf>
              <fill>
                <patternFill>
                  <bgColor rgb="FFFFFF00"/>
                </patternFill>
              </fill>
            </x14:dxf>
          </x14:cfRule>
          <xm:sqref>E5:E73 E76:E140</xm:sqref>
        </x14:conditionalFormatting>
        <x14:conditionalFormatting xmlns:xm="http://schemas.microsoft.com/office/excel/2006/main">
          <x14:cfRule type="expression" priority="378" id="{903EA378-2981-4B8C-BE4C-58044FABC235}">
            <xm:f>'Vendor Checklist'!$D$39='Vendor Checklist'!$AA$1</xm:f>
            <x14:dxf>
              <font>
                <color theme="0"/>
              </font>
            </x14:dxf>
          </x14:cfRule>
          <xm:sqref>B2:E2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58E1A"/>
    <pageSetUpPr fitToPage="1"/>
  </sheetPr>
  <dimension ref="A1:E142"/>
  <sheetViews>
    <sheetView zoomScaleNormal="100" workbookViewId="0">
      <pane ySplit="3" topLeftCell="A4" activePane="bottomLeft" state="frozen"/>
      <selection activeCell="B35" sqref="B35:C35"/>
      <selection pane="bottomLeft" activeCell="A5" sqref="A5"/>
    </sheetView>
  </sheetViews>
  <sheetFormatPr defaultRowHeight="15" x14ac:dyDescent="0.25"/>
  <cols>
    <col min="1" max="1" width="41.85546875" customWidth="1"/>
    <col min="2" max="4" width="12.7109375" customWidth="1"/>
    <col min="5" max="5" width="53.7109375" customWidth="1"/>
  </cols>
  <sheetData>
    <row r="1" spans="1:5" s="1" customFormat="1" ht="20.100000000000001" customHeight="1" x14ac:dyDescent="0.25">
      <c r="A1" s="249" t="str">
        <f>'Vendor Checklist'!D6</f>
        <v>Vendor Name</v>
      </c>
      <c r="B1" s="250"/>
      <c r="C1" s="250"/>
      <c r="D1" s="251"/>
      <c r="E1" s="252"/>
    </row>
    <row r="2" spans="1:5" s="1" customFormat="1" ht="30" customHeight="1" x14ac:dyDescent="0.25">
      <c r="A2" s="113" t="str">
        <f ca="1">MID(CELL("Filename",A1),SEARCH("]",CELL("Filename",A1),1)+1,100)</f>
        <v>Train-the-Trainer Training</v>
      </c>
      <c r="B2" s="257" t="str">
        <f ca="1">"Please complete the Estimated Hours and Hourly Rate for " &amp; A2 &amp; ", indicating any additional info or 'No Bid' in the Comments column.  Additional proposed modules can be added in the 'Module Summary' Tab."</f>
        <v>Please complete the Estimated Hours and Hourly Rate for Train-the-Trainer Training, indicating any additional info or 'No Bid' in the Comments column.  Additional proposed modules can be added in the 'Module Summary' Tab.</v>
      </c>
      <c r="C2" s="258"/>
      <c r="D2" s="258"/>
      <c r="E2" s="259"/>
    </row>
    <row r="3" spans="1:5" s="1" customFormat="1" ht="30" customHeight="1" x14ac:dyDescent="0.25">
      <c r="A3" s="71" t="s">
        <v>11</v>
      </c>
      <c r="B3" s="8" t="str">
        <f>'Module Summary'!F3</f>
        <v>Estimated
Hours</v>
      </c>
      <c r="C3" s="8" t="str">
        <f>'Module Summary'!G3</f>
        <v>Hourly
Rate</v>
      </c>
      <c r="D3" s="70" t="str">
        <f>'Module Summary'!H3</f>
        <v>Extended
Cost</v>
      </c>
      <c r="E3" s="72" t="s">
        <v>12</v>
      </c>
    </row>
    <row r="4" spans="1:5" s="1" customFormat="1" ht="15" customHeight="1" x14ac:dyDescent="0.25">
      <c r="A4" s="253" t="str">
        <f>'Module Summary'!A4</f>
        <v>Core Modules</v>
      </c>
      <c r="B4" s="218"/>
      <c r="C4" s="218"/>
      <c r="D4" s="242"/>
      <c r="E4" s="254"/>
    </row>
    <row r="5" spans="1:5" x14ac:dyDescent="0.25">
      <c r="A5" s="137" t="str">
        <f>'Module Summary'!A5</f>
        <v>Computer Aided Dispatch</v>
      </c>
      <c r="B5" s="148"/>
      <c r="C5" s="149"/>
      <c r="D5" s="135">
        <f>IF(ISNUMBER(B5*C5),B5*C5,"N/A")</f>
        <v>0</v>
      </c>
      <c r="E5" s="138"/>
    </row>
    <row r="6" spans="1:5" x14ac:dyDescent="0.25">
      <c r="A6" s="137" t="str">
        <f>'Module Summary'!A6</f>
        <v>Records Management System</v>
      </c>
      <c r="B6" s="148"/>
      <c r="C6" s="149"/>
      <c r="D6" s="135">
        <f t="shared" ref="D6:D73" si="0">IF(ISNUMBER(B6*C6),B6*C6,"N/A")</f>
        <v>0</v>
      </c>
      <c r="E6" s="138"/>
    </row>
    <row r="7" spans="1:5" x14ac:dyDescent="0.25">
      <c r="A7" s="137" t="str">
        <f>'Module Summary'!A7</f>
        <v>Mobile System</v>
      </c>
      <c r="B7" s="148"/>
      <c r="C7" s="149"/>
      <c r="D7" s="135">
        <f t="shared" si="0"/>
        <v>0</v>
      </c>
      <c r="E7" s="138"/>
    </row>
    <row r="8" spans="1:5" x14ac:dyDescent="0.25">
      <c r="A8" s="137" t="str">
        <f>'Module Summary'!A8</f>
        <v xml:space="preserve">Mobile Field Reporting </v>
      </c>
      <c r="B8" s="148"/>
      <c r="C8" s="149"/>
      <c r="D8" s="135">
        <f t="shared" si="0"/>
        <v>0</v>
      </c>
      <c r="E8" s="138"/>
    </row>
    <row r="9" spans="1:5" x14ac:dyDescent="0.25">
      <c r="A9" s="137" t="str">
        <f>'Module Summary'!A9</f>
        <v>State NCIC - DCI</v>
      </c>
      <c r="B9" s="148"/>
      <c r="C9" s="149"/>
      <c r="D9" s="135">
        <f t="shared" si="0"/>
        <v>0</v>
      </c>
      <c r="E9" s="138"/>
    </row>
    <row r="10" spans="1:5" x14ac:dyDescent="0.25">
      <c r="A10" s="137" t="str">
        <f>'Module Summary'!A10</f>
        <v>Crime Analysis</v>
      </c>
      <c r="B10" s="148"/>
      <c r="C10" s="149"/>
      <c r="D10" s="135">
        <f t="shared" si="0"/>
        <v>0</v>
      </c>
      <c r="E10" s="138"/>
    </row>
    <row r="11" spans="1:5" x14ac:dyDescent="0.25">
      <c r="A11" s="137" t="str">
        <f>'Module Summary'!A11</f>
        <v>Professional Standards IA</v>
      </c>
      <c r="B11" s="148"/>
      <c r="C11" s="149"/>
      <c r="D11" s="135">
        <f t="shared" si="0"/>
        <v>0</v>
      </c>
      <c r="E11" s="138"/>
    </row>
    <row r="12" spans="1:5" x14ac:dyDescent="0.25">
      <c r="A12" s="137" t="str">
        <f>'Module Summary'!A12</f>
        <v>Inventory Application</v>
      </c>
      <c r="B12" s="148"/>
      <c r="C12" s="149"/>
      <c r="D12" s="135">
        <f t="shared" si="0"/>
        <v>0</v>
      </c>
      <c r="E12" s="138"/>
    </row>
    <row r="13" spans="1:5" x14ac:dyDescent="0.25">
      <c r="A13" s="137" t="str">
        <f>'Module Summary'!A13</f>
        <v>Module 9</v>
      </c>
      <c r="B13" s="148"/>
      <c r="C13" s="149"/>
      <c r="D13" s="135">
        <f t="shared" si="0"/>
        <v>0</v>
      </c>
      <c r="E13" s="138"/>
    </row>
    <row r="14" spans="1:5" x14ac:dyDescent="0.25">
      <c r="A14" s="137" t="str">
        <f>'Module Summary'!A14</f>
        <v>Module 10</v>
      </c>
      <c r="B14" s="148"/>
      <c r="C14" s="149"/>
      <c r="D14" s="135">
        <f t="shared" si="0"/>
        <v>0</v>
      </c>
      <c r="E14" s="138"/>
    </row>
    <row r="15" spans="1:5" x14ac:dyDescent="0.25">
      <c r="A15" s="137" t="str">
        <f>'Module Summary'!A15</f>
        <v>Module 11</v>
      </c>
      <c r="B15" s="148"/>
      <c r="C15" s="149"/>
      <c r="D15" s="135">
        <f t="shared" si="0"/>
        <v>0</v>
      </c>
      <c r="E15" s="138"/>
    </row>
    <row r="16" spans="1:5" x14ac:dyDescent="0.25">
      <c r="A16" s="137" t="str">
        <f>'Module Summary'!A16</f>
        <v>Module 12</v>
      </c>
      <c r="B16" s="148"/>
      <c r="C16" s="149"/>
      <c r="D16" s="135">
        <f t="shared" si="0"/>
        <v>0</v>
      </c>
      <c r="E16" s="138"/>
    </row>
    <row r="17" spans="1:5" x14ac:dyDescent="0.25">
      <c r="A17" s="137" t="str">
        <f>'Module Summary'!A17</f>
        <v>Module 13</v>
      </c>
      <c r="B17" s="132"/>
      <c r="C17" s="117"/>
      <c r="D17" s="135">
        <f t="shared" si="0"/>
        <v>0</v>
      </c>
      <c r="E17" s="138"/>
    </row>
    <row r="18" spans="1:5" x14ac:dyDescent="0.25">
      <c r="A18" s="137" t="str">
        <f>'Module Summary'!A18</f>
        <v>Module 14</v>
      </c>
      <c r="B18" s="132"/>
      <c r="C18" s="117"/>
      <c r="D18" s="135">
        <f t="shared" si="0"/>
        <v>0</v>
      </c>
      <c r="E18" s="138"/>
    </row>
    <row r="19" spans="1:5" x14ac:dyDescent="0.25">
      <c r="A19" s="137" t="str">
        <f>'Module Summary'!A19</f>
        <v>Module 15</v>
      </c>
      <c r="B19" s="132"/>
      <c r="C19" s="117"/>
      <c r="D19" s="135">
        <f t="shared" si="0"/>
        <v>0</v>
      </c>
      <c r="E19" s="138"/>
    </row>
    <row r="20" spans="1:5" x14ac:dyDescent="0.25">
      <c r="A20" s="137" t="str">
        <f>'Module Summary'!A20</f>
        <v>Module 16</v>
      </c>
      <c r="B20" s="132"/>
      <c r="C20" s="117"/>
      <c r="D20" s="135">
        <f t="shared" si="0"/>
        <v>0</v>
      </c>
      <c r="E20" s="138"/>
    </row>
    <row r="21" spans="1:5" x14ac:dyDescent="0.25">
      <c r="A21" s="137" t="str">
        <f>'Module Summary'!A21</f>
        <v>Module 18</v>
      </c>
      <c r="B21" s="132"/>
      <c r="C21" s="117"/>
      <c r="D21" s="135">
        <f t="shared" si="0"/>
        <v>0</v>
      </c>
      <c r="E21" s="138"/>
    </row>
    <row r="22" spans="1:5" x14ac:dyDescent="0.25">
      <c r="A22" s="137" t="str">
        <f>'Module Summary'!A22</f>
        <v>Module 19</v>
      </c>
      <c r="B22" s="132"/>
      <c r="C22" s="117"/>
      <c r="D22" s="135">
        <f t="shared" si="0"/>
        <v>0</v>
      </c>
      <c r="E22" s="138"/>
    </row>
    <row r="23" spans="1:5" x14ac:dyDescent="0.25">
      <c r="A23" s="137" t="str">
        <f>'Module Summary'!A23</f>
        <v>Module 20</v>
      </c>
      <c r="B23" s="132"/>
      <c r="C23" s="117"/>
      <c r="D23" s="135">
        <f t="shared" si="0"/>
        <v>0</v>
      </c>
      <c r="E23" s="138"/>
    </row>
    <row r="24" spans="1:5" x14ac:dyDescent="0.25">
      <c r="A24" s="137" t="str">
        <f>'Module Summary'!A24</f>
        <v>Core Other 1</v>
      </c>
      <c r="B24" s="132"/>
      <c r="C24" s="117"/>
      <c r="D24" s="135">
        <f t="shared" ref="D24:D37" si="1">IF(ISNUMBER(B24*C24),B24*C24,"N/A")</f>
        <v>0</v>
      </c>
      <c r="E24" s="138"/>
    </row>
    <row r="25" spans="1:5" x14ac:dyDescent="0.25">
      <c r="A25" s="137" t="str">
        <f>'Module Summary'!A25</f>
        <v>Core Other 2</v>
      </c>
      <c r="B25" s="132"/>
      <c r="C25" s="117"/>
      <c r="D25" s="135">
        <f t="shared" si="1"/>
        <v>0</v>
      </c>
      <c r="E25" s="138"/>
    </row>
    <row r="26" spans="1:5" x14ac:dyDescent="0.25">
      <c r="A26" s="137" t="str">
        <f>'Module Summary'!A26</f>
        <v>Core Other 3</v>
      </c>
      <c r="B26" s="132"/>
      <c r="C26" s="117"/>
      <c r="D26" s="135">
        <f t="shared" si="1"/>
        <v>0</v>
      </c>
      <c r="E26" s="138"/>
    </row>
    <row r="27" spans="1:5" x14ac:dyDescent="0.25">
      <c r="A27" s="137" t="str">
        <f>'Module Summary'!A27</f>
        <v>Core Other 4</v>
      </c>
      <c r="B27" s="132"/>
      <c r="C27" s="117"/>
      <c r="D27" s="135">
        <f t="shared" si="1"/>
        <v>0</v>
      </c>
      <c r="E27" s="138"/>
    </row>
    <row r="28" spans="1:5" x14ac:dyDescent="0.25">
      <c r="A28" s="137" t="str">
        <f>'Module Summary'!A28</f>
        <v>Core Other 5</v>
      </c>
      <c r="B28" s="132"/>
      <c r="C28" s="117"/>
      <c r="D28" s="135">
        <f t="shared" si="1"/>
        <v>0</v>
      </c>
      <c r="E28" s="138"/>
    </row>
    <row r="29" spans="1:5" x14ac:dyDescent="0.25">
      <c r="A29" s="137" t="str">
        <f>'Module Summary'!A29</f>
        <v>Core Other 6</v>
      </c>
      <c r="B29" s="132"/>
      <c r="C29" s="117"/>
      <c r="D29" s="135">
        <f t="shared" si="1"/>
        <v>0</v>
      </c>
      <c r="E29" s="138"/>
    </row>
    <row r="30" spans="1:5" x14ac:dyDescent="0.25">
      <c r="A30" s="137" t="str">
        <f>'Module Summary'!A30</f>
        <v>Core Other 7</v>
      </c>
      <c r="B30" s="132"/>
      <c r="C30" s="117"/>
      <c r="D30" s="135">
        <f t="shared" si="1"/>
        <v>0</v>
      </c>
      <c r="E30" s="138"/>
    </row>
    <row r="31" spans="1:5" x14ac:dyDescent="0.25">
      <c r="A31" s="137" t="str">
        <f>'Module Summary'!A31</f>
        <v>Core Other 8</v>
      </c>
      <c r="B31" s="132"/>
      <c r="C31" s="117"/>
      <c r="D31" s="135">
        <f t="shared" si="1"/>
        <v>0</v>
      </c>
      <c r="E31" s="138"/>
    </row>
    <row r="32" spans="1:5" x14ac:dyDescent="0.25">
      <c r="A32" s="137" t="str">
        <f>'Module Summary'!A32</f>
        <v>Core Other 9</v>
      </c>
      <c r="B32" s="132"/>
      <c r="C32" s="117"/>
      <c r="D32" s="135">
        <f t="shared" si="1"/>
        <v>0</v>
      </c>
      <c r="E32" s="138"/>
    </row>
    <row r="33" spans="1:5" x14ac:dyDescent="0.25">
      <c r="A33" s="137" t="str">
        <f>'Module Summary'!A33</f>
        <v>Core Other 10</v>
      </c>
      <c r="B33" s="132"/>
      <c r="C33" s="117"/>
      <c r="D33" s="135">
        <f t="shared" si="1"/>
        <v>0</v>
      </c>
      <c r="E33" s="138"/>
    </row>
    <row r="34" spans="1:5" x14ac:dyDescent="0.25">
      <c r="A34" s="137" t="str">
        <f>'Module Summary'!A34</f>
        <v>Core Other 11</v>
      </c>
      <c r="B34" s="132"/>
      <c r="C34" s="117"/>
      <c r="D34" s="135">
        <f t="shared" si="1"/>
        <v>0</v>
      </c>
      <c r="E34" s="138"/>
    </row>
    <row r="35" spans="1:5" x14ac:dyDescent="0.25">
      <c r="A35" s="137" t="str">
        <f>'Module Summary'!A35</f>
        <v>Core Other 12</v>
      </c>
      <c r="B35" s="132"/>
      <c r="C35" s="117"/>
      <c r="D35" s="135">
        <f t="shared" si="1"/>
        <v>0</v>
      </c>
      <c r="E35" s="138"/>
    </row>
    <row r="36" spans="1:5" x14ac:dyDescent="0.25">
      <c r="A36" s="137" t="str">
        <f>'Module Summary'!A36</f>
        <v>Core Other 13</v>
      </c>
      <c r="B36" s="132"/>
      <c r="C36" s="117"/>
      <c r="D36" s="135">
        <f t="shared" si="1"/>
        <v>0</v>
      </c>
      <c r="E36" s="138"/>
    </row>
    <row r="37" spans="1:5" x14ac:dyDescent="0.25">
      <c r="A37" s="137" t="str">
        <f>'Module Summary'!A37</f>
        <v>Core Other 14</v>
      </c>
      <c r="B37" s="132"/>
      <c r="C37" s="117"/>
      <c r="D37" s="135">
        <f t="shared" si="1"/>
        <v>0</v>
      </c>
      <c r="E37" s="138"/>
    </row>
    <row r="38" spans="1:5" x14ac:dyDescent="0.25">
      <c r="A38" s="137" t="str">
        <f>'Module Summary'!A38</f>
        <v>Core Other 15</v>
      </c>
      <c r="B38" s="132"/>
      <c r="C38" s="117"/>
      <c r="D38" s="135">
        <f t="shared" si="0"/>
        <v>0</v>
      </c>
      <c r="E38" s="138"/>
    </row>
    <row r="39" spans="1:5" x14ac:dyDescent="0.25">
      <c r="A39" s="137" t="str">
        <f>'Module Summary'!A39</f>
        <v>Core Other 16</v>
      </c>
      <c r="B39" s="132"/>
      <c r="C39" s="117"/>
      <c r="D39" s="135">
        <f t="shared" si="0"/>
        <v>0</v>
      </c>
      <c r="E39" s="138"/>
    </row>
    <row r="40" spans="1:5" x14ac:dyDescent="0.25">
      <c r="A40" s="137" t="str">
        <f>'Module Summary'!A40</f>
        <v>Core Other 17</v>
      </c>
      <c r="B40" s="132"/>
      <c r="C40" s="117"/>
      <c r="D40" s="135">
        <f t="shared" si="0"/>
        <v>0</v>
      </c>
      <c r="E40" s="138"/>
    </row>
    <row r="41" spans="1:5" x14ac:dyDescent="0.25">
      <c r="A41" s="137" t="str">
        <f>'Module Summary'!A41</f>
        <v>Core Other 18</v>
      </c>
      <c r="B41" s="132"/>
      <c r="C41" s="117"/>
      <c r="D41" s="135">
        <f t="shared" si="0"/>
        <v>0</v>
      </c>
      <c r="E41" s="138"/>
    </row>
    <row r="42" spans="1:5" x14ac:dyDescent="0.25">
      <c r="A42" s="137" t="str">
        <f>'Module Summary'!A42</f>
        <v>Core Other 19</v>
      </c>
      <c r="B42" s="132"/>
      <c r="C42" s="117"/>
      <c r="D42" s="135">
        <f t="shared" si="0"/>
        <v>0</v>
      </c>
      <c r="E42" s="138"/>
    </row>
    <row r="43" spans="1:5" x14ac:dyDescent="0.25">
      <c r="A43" s="137" t="str">
        <f>'Module Summary'!A43</f>
        <v>Core Other 20</v>
      </c>
      <c r="B43" s="132"/>
      <c r="C43" s="117"/>
      <c r="D43" s="135">
        <f t="shared" si="0"/>
        <v>0</v>
      </c>
      <c r="E43" s="138"/>
    </row>
    <row r="44" spans="1:5" x14ac:dyDescent="0.25">
      <c r="A44" s="137" t="str">
        <f>'Module Summary'!A44</f>
        <v>Core Other 21</v>
      </c>
      <c r="B44" s="132"/>
      <c r="C44" s="117"/>
      <c r="D44" s="135">
        <f t="shared" si="0"/>
        <v>0</v>
      </c>
      <c r="E44" s="138"/>
    </row>
    <row r="45" spans="1:5" x14ac:dyDescent="0.25">
      <c r="A45" s="137" t="str">
        <f>'Module Summary'!A45</f>
        <v>Core Other 22</v>
      </c>
      <c r="B45" s="132"/>
      <c r="C45" s="117"/>
      <c r="D45" s="135">
        <f t="shared" si="0"/>
        <v>0</v>
      </c>
      <c r="E45" s="138"/>
    </row>
    <row r="46" spans="1:5" x14ac:dyDescent="0.25">
      <c r="A46" s="137" t="str">
        <f>'Module Summary'!A46</f>
        <v>Core Other 23</v>
      </c>
      <c r="B46" s="132"/>
      <c r="C46" s="117"/>
      <c r="D46" s="135">
        <f t="shared" si="0"/>
        <v>0</v>
      </c>
      <c r="E46" s="138"/>
    </row>
    <row r="47" spans="1:5" x14ac:dyDescent="0.25">
      <c r="A47" s="137" t="str">
        <f>'Module Summary'!A47</f>
        <v>Core Other 24</v>
      </c>
      <c r="B47" s="132"/>
      <c r="C47" s="117"/>
      <c r="D47" s="135">
        <f t="shared" si="0"/>
        <v>0</v>
      </c>
      <c r="E47" s="138"/>
    </row>
    <row r="48" spans="1:5" x14ac:dyDescent="0.25">
      <c r="A48" s="137" t="str">
        <f>'Module Summary'!A48</f>
        <v>Core Other 25</v>
      </c>
      <c r="B48" s="132"/>
      <c r="C48" s="117"/>
      <c r="D48" s="135">
        <f t="shared" si="0"/>
        <v>0</v>
      </c>
      <c r="E48" s="138"/>
    </row>
    <row r="49" spans="1:5" x14ac:dyDescent="0.25">
      <c r="A49" s="137" t="str">
        <f>'Module Summary'!A49</f>
        <v>Core Other 26</v>
      </c>
      <c r="B49" s="132"/>
      <c r="C49" s="117"/>
      <c r="D49" s="135">
        <f t="shared" si="0"/>
        <v>0</v>
      </c>
      <c r="E49" s="138"/>
    </row>
    <row r="50" spans="1:5" x14ac:dyDescent="0.25">
      <c r="A50" s="137" t="str">
        <f>'Module Summary'!A50</f>
        <v>Core Other 27</v>
      </c>
      <c r="B50" s="132"/>
      <c r="C50" s="117"/>
      <c r="D50" s="135">
        <f t="shared" si="0"/>
        <v>0</v>
      </c>
      <c r="E50" s="138"/>
    </row>
    <row r="51" spans="1:5" x14ac:dyDescent="0.25">
      <c r="A51" s="137" t="str">
        <f>'Module Summary'!A51</f>
        <v>Core Other 28</v>
      </c>
      <c r="B51" s="132"/>
      <c r="C51" s="117"/>
      <c r="D51" s="135">
        <f t="shared" si="0"/>
        <v>0</v>
      </c>
      <c r="E51" s="138"/>
    </row>
    <row r="52" spans="1:5" x14ac:dyDescent="0.25">
      <c r="A52" s="137" t="str">
        <f>'Module Summary'!A52</f>
        <v>Core Other 29</v>
      </c>
      <c r="B52" s="132"/>
      <c r="C52" s="117"/>
      <c r="D52" s="135">
        <f t="shared" si="0"/>
        <v>0</v>
      </c>
      <c r="E52" s="138"/>
    </row>
    <row r="53" spans="1:5" x14ac:dyDescent="0.25">
      <c r="A53" s="137" t="str">
        <f>'Module Summary'!A53</f>
        <v>Core Other 30</v>
      </c>
      <c r="B53" s="132"/>
      <c r="C53" s="117"/>
      <c r="D53" s="135">
        <f t="shared" si="0"/>
        <v>0</v>
      </c>
      <c r="E53" s="138"/>
    </row>
    <row r="54" spans="1:5" x14ac:dyDescent="0.25">
      <c r="A54" s="137" t="str">
        <f>'Module Summary'!A54</f>
        <v>Core Other 31</v>
      </c>
      <c r="B54" s="132"/>
      <c r="C54" s="117"/>
      <c r="D54" s="135">
        <f t="shared" si="0"/>
        <v>0</v>
      </c>
      <c r="E54" s="138"/>
    </row>
    <row r="55" spans="1:5" x14ac:dyDescent="0.25">
      <c r="A55" s="137" t="str">
        <f>'Module Summary'!A55</f>
        <v>Core Other 32</v>
      </c>
      <c r="B55" s="132"/>
      <c r="C55" s="117"/>
      <c r="D55" s="135">
        <f t="shared" si="0"/>
        <v>0</v>
      </c>
      <c r="E55" s="138"/>
    </row>
    <row r="56" spans="1:5" x14ac:dyDescent="0.25">
      <c r="A56" s="137" t="str">
        <f>'Module Summary'!A56</f>
        <v>Core Other 33</v>
      </c>
      <c r="B56" s="132"/>
      <c r="C56" s="117"/>
      <c r="D56" s="135">
        <f t="shared" si="0"/>
        <v>0</v>
      </c>
      <c r="E56" s="138"/>
    </row>
    <row r="57" spans="1:5" x14ac:dyDescent="0.25">
      <c r="A57" s="137" t="str">
        <f>'Module Summary'!A57</f>
        <v>Core Other 34</v>
      </c>
      <c r="B57" s="132"/>
      <c r="C57" s="117"/>
      <c r="D57" s="135">
        <f t="shared" si="0"/>
        <v>0</v>
      </c>
      <c r="E57" s="138"/>
    </row>
    <row r="58" spans="1:5" x14ac:dyDescent="0.25">
      <c r="A58" s="137" t="str">
        <f>'Module Summary'!A58</f>
        <v>Core Other 35</v>
      </c>
      <c r="B58" s="132"/>
      <c r="C58" s="117"/>
      <c r="D58" s="135">
        <f t="shared" si="0"/>
        <v>0</v>
      </c>
      <c r="E58" s="138"/>
    </row>
    <row r="59" spans="1:5" x14ac:dyDescent="0.25">
      <c r="A59" s="137" t="str">
        <f>'Module Summary'!A59</f>
        <v>Core Other 36</v>
      </c>
      <c r="B59" s="132"/>
      <c r="C59" s="117"/>
      <c r="D59" s="135">
        <f t="shared" si="0"/>
        <v>0</v>
      </c>
      <c r="E59" s="138"/>
    </row>
    <row r="60" spans="1:5" x14ac:dyDescent="0.25">
      <c r="A60" s="137" t="str">
        <f>'Module Summary'!A60</f>
        <v>Core Other 37</v>
      </c>
      <c r="B60" s="132"/>
      <c r="C60" s="117"/>
      <c r="D60" s="135">
        <f t="shared" si="0"/>
        <v>0</v>
      </c>
      <c r="E60" s="138"/>
    </row>
    <row r="61" spans="1:5" x14ac:dyDescent="0.25">
      <c r="A61" s="137" t="str">
        <f>'Module Summary'!A61</f>
        <v>Core Other 38</v>
      </c>
      <c r="B61" s="132"/>
      <c r="C61" s="117"/>
      <c r="D61" s="135">
        <f t="shared" si="0"/>
        <v>0</v>
      </c>
      <c r="E61" s="138"/>
    </row>
    <row r="62" spans="1:5" x14ac:dyDescent="0.25">
      <c r="A62" s="137" t="str">
        <f>'Module Summary'!A62</f>
        <v>Core Other 39</v>
      </c>
      <c r="B62" s="132"/>
      <c r="C62" s="117"/>
      <c r="D62" s="135">
        <f t="shared" si="0"/>
        <v>0</v>
      </c>
      <c r="E62" s="138"/>
    </row>
    <row r="63" spans="1:5" x14ac:dyDescent="0.25">
      <c r="A63" s="137" t="str">
        <f>'Module Summary'!A63</f>
        <v>Core Other 40</v>
      </c>
      <c r="B63" s="132"/>
      <c r="C63" s="117"/>
      <c r="D63" s="135">
        <f t="shared" si="0"/>
        <v>0</v>
      </c>
      <c r="E63" s="138"/>
    </row>
    <row r="64" spans="1:5" x14ac:dyDescent="0.25">
      <c r="A64" s="137" t="str">
        <f>'Module Summary'!A64</f>
        <v>Core Other 41</v>
      </c>
      <c r="B64" s="132"/>
      <c r="C64" s="117"/>
      <c r="D64" s="135">
        <f t="shared" si="0"/>
        <v>0</v>
      </c>
      <c r="E64" s="138"/>
    </row>
    <row r="65" spans="1:5" x14ac:dyDescent="0.25">
      <c r="A65" s="137" t="str">
        <f>'Module Summary'!A65</f>
        <v>Core Other 42</v>
      </c>
      <c r="B65" s="132"/>
      <c r="C65" s="117"/>
      <c r="D65" s="135">
        <f t="shared" si="0"/>
        <v>0</v>
      </c>
      <c r="E65" s="138"/>
    </row>
    <row r="66" spans="1:5" x14ac:dyDescent="0.25">
      <c r="A66" s="137" t="str">
        <f>'Module Summary'!A66</f>
        <v>Core Other 43</v>
      </c>
      <c r="B66" s="132"/>
      <c r="C66" s="117"/>
      <c r="D66" s="135">
        <f t="shared" si="0"/>
        <v>0</v>
      </c>
      <c r="E66" s="138"/>
    </row>
    <row r="67" spans="1:5" x14ac:dyDescent="0.25">
      <c r="A67" s="137" t="str">
        <f>'Module Summary'!A67</f>
        <v>Core Other 44</v>
      </c>
      <c r="B67" s="132"/>
      <c r="C67" s="117"/>
      <c r="D67" s="135">
        <f t="shared" si="0"/>
        <v>0</v>
      </c>
      <c r="E67" s="138"/>
    </row>
    <row r="68" spans="1:5" x14ac:dyDescent="0.25">
      <c r="A68" s="137" t="str">
        <f>'Module Summary'!A68</f>
        <v>Core Other 45</v>
      </c>
      <c r="B68" s="132"/>
      <c r="C68" s="117"/>
      <c r="D68" s="135">
        <f t="shared" si="0"/>
        <v>0</v>
      </c>
      <c r="E68" s="138"/>
    </row>
    <row r="69" spans="1:5" x14ac:dyDescent="0.25">
      <c r="A69" s="137" t="str">
        <f>'Module Summary'!A69</f>
        <v>Core Other 46</v>
      </c>
      <c r="B69" s="132"/>
      <c r="C69" s="117"/>
      <c r="D69" s="135">
        <f t="shared" si="0"/>
        <v>0</v>
      </c>
      <c r="E69" s="138"/>
    </row>
    <row r="70" spans="1:5" x14ac:dyDescent="0.25">
      <c r="A70" s="137" t="str">
        <f>'Module Summary'!A70</f>
        <v>Core Other 47</v>
      </c>
      <c r="B70" s="132"/>
      <c r="C70" s="117"/>
      <c r="D70" s="135">
        <f t="shared" si="0"/>
        <v>0</v>
      </c>
      <c r="E70" s="138"/>
    </row>
    <row r="71" spans="1:5" x14ac:dyDescent="0.25">
      <c r="A71" s="137" t="str">
        <f>'Module Summary'!A71</f>
        <v>Core Other 48</v>
      </c>
      <c r="B71" s="132"/>
      <c r="C71" s="117"/>
      <c r="D71" s="135">
        <f t="shared" si="0"/>
        <v>0</v>
      </c>
      <c r="E71" s="138"/>
    </row>
    <row r="72" spans="1:5" x14ac:dyDescent="0.25">
      <c r="A72" s="137" t="str">
        <f>'Module Summary'!A72</f>
        <v>Core Other 49</v>
      </c>
      <c r="B72" s="132"/>
      <c r="C72" s="117"/>
      <c r="D72" s="135">
        <f t="shared" si="0"/>
        <v>0</v>
      </c>
      <c r="E72" s="138"/>
    </row>
    <row r="73" spans="1:5" x14ac:dyDescent="0.25">
      <c r="A73" s="137" t="str">
        <f>'Module Summary'!A73</f>
        <v>Core Other 50</v>
      </c>
      <c r="B73" s="132"/>
      <c r="C73" s="117"/>
      <c r="D73" s="135">
        <f t="shared" si="0"/>
        <v>0</v>
      </c>
      <c r="E73" s="138"/>
    </row>
    <row r="74" spans="1:5" x14ac:dyDescent="0.25">
      <c r="A74" s="73" t="str">
        <f>'Module Summary'!A74</f>
        <v>Subtotal - Core Modules</v>
      </c>
      <c r="B74" s="35">
        <f ca="1">SUM(B5:OFFSET(B74,-1,0))</f>
        <v>0</v>
      </c>
      <c r="C74" s="2" t="s">
        <v>20</v>
      </c>
      <c r="D74" s="66">
        <f ca="1">SUM(D5:OFFSET(D74,-1,0))</f>
        <v>0</v>
      </c>
      <c r="E74" s="74"/>
    </row>
    <row r="75" spans="1:5" x14ac:dyDescent="0.25">
      <c r="A75" s="255" t="str">
        <f>'Module Summary'!A75</f>
        <v>Expanded Modules</v>
      </c>
      <c r="B75" s="221"/>
      <c r="C75" s="221"/>
      <c r="D75" s="221"/>
      <c r="E75" s="256"/>
    </row>
    <row r="76" spans="1:5" x14ac:dyDescent="0.25">
      <c r="A76" s="137" t="str">
        <f>'Module Summary'!A76</f>
        <v>Module 21</v>
      </c>
      <c r="B76" s="148"/>
      <c r="C76" s="149"/>
      <c r="D76" s="135">
        <f>IF(ISNUMBER(B76*C76),B76*C76,"N/A")</f>
        <v>0</v>
      </c>
      <c r="E76" s="138"/>
    </row>
    <row r="77" spans="1:5" x14ac:dyDescent="0.25">
      <c r="A77" s="137" t="str">
        <f>'Module Summary'!A77</f>
        <v>Module 22</v>
      </c>
      <c r="B77" s="148"/>
      <c r="C77" s="149"/>
      <c r="D77" s="135">
        <f t="shared" ref="D77:D140" si="2">IF(ISNUMBER(B77*C77),B77*C77,"N/A")</f>
        <v>0</v>
      </c>
      <c r="E77" s="138"/>
    </row>
    <row r="78" spans="1:5" x14ac:dyDescent="0.25">
      <c r="A78" s="137" t="str">
        <f>'Module Summary'!A78</f>
        <v>Module 23</v>
      </c>
      <c r="B78" s="148"/>
      <c r="C78" s="149"/>
      <c r="D78" s="135">
        <f t="shared" si="2"/>
        <v>0</v>
      </c>
      <c r="E78" s="138"/>
    </row>
    <row r="79" spans="1:5" x14ac:dyDescent="0.25">
      <c r="A79" s="137" t="str">
        <f>'Module Summary'!A79</f>
        <v>Module 24</v>
      </c>
      <c r="B79" s="148"/>
      <c r="C79" s="149"/>
      <c r="D79" s="135">
        <f t="shared" si="2"/>
        <v>0</v>
      </c>
      <c r="E79" s="138"/>
    </row>
    <row r="80" spans="1:5" x14ac:dyDescent="0.25">
      <c r="A80" s="137" t="str">
        <f>'Module Summary'!A80</f>
        <v>Module 25</v>
      </c>
      <c r="B80" s="148"/>
      <c r="C80" s="149"/>
      <c r="D80" s="135">
        <f t="shared" si="2"/>
        <v>0</v>
      </c>
      <c r="E80" s="138"/>
    </row>
    <row r="81" spans="1:5" x14ac:dyDescent="0.25">
      <c r="A81" s="137" t="str">
        <f>'Module Summary'!A81</f>
        <v>Module 26</v>
      </c>
      <c r="B81" s="148"/>
      <c r="C81" s="149"/>
      <c r="D81" s="135">
        <f t="shared" si="2"/>
        <v>0</v>
      </c>
      <c r="E81" s="138"/>
    </row>
    <row r="82" spans="1:5" x14ac:dyDescent="0.25">
      <c r="A82" s="137" t="str">
        <f>'Module Summary'!A82</f>
        <v>Module 27</v>
      </c>
      <c r="B82" s="148"/>
      <c r="C82" s="149"/>
      <c r="D82" s="135">
        <f t="shared" si="2"/>
        <v>0</v>
      </c>
      <c r="E82" s="138"/>
    </row>
    <row r="83" spans="1:5" x14ac:dyDescent="0.25">
      <c r="A83" s="137" t="str">
        <f>'Module Summary'!A83</f>
        <v>Module 28</v>
      </c>
      <c r="B83" s="148"/>
      <c r="C83" s="149"/>
      <c r="D83" s="135">
        <f t="shared" si="2"/>
        <v>0</v>
      </c>
      <c r="E83" s="138"/>
    </row>
    <row r="84" spans="1:5" x14ac:dyDescent="0.25">
      <c r="A84" s="137" t="str">
        <f>'Module Summary'!A84</f>
        <v>Module 29</v>
      </c>
      <c r="B84" s="148"/>
      <c r="C84" s="149"/>
      <c r="D84" s="135">
        <f t="shared" si="2"/>
        <v>0</v>
      </c>
      <c r="E84" s="138"/>
    </row>
    <row r="85" spans="1:5" x14ac:dyDescent="0.25">
      <c r="A85" s="137" t="str">
        <f>'Module Summary'!A85</f>
        <v>Module 30</v>
      </c>
      <c r="B85" s="148"/>
      <c r="C85" s="149"/>
      <c r="D85" s="135">
        <f t="shared" si="2"/>
        <v>0</v>
      </c>
      <c r="E85" s="138"/>
    </row>
    <row r="86" spans="1:5" x14ac:dyDescent="0.25">
      <c r="A86" s="137" t="str">
        <f>'Module Summary'!A86</f>
        <v>Module 31</v>
      </c>
      <c r="B86" s="148"/>
      <c r="C86" s="149"/>
      <c r="D86" s="135">
        <f t="shared" si="2"/>
        <v>0</v>
      </c>
      <c r="E86" s="138"/>
    </row>
    <row r="87" spans="1:5" x14ac:dyDescent="0.25">
      <c r="A87" s="137" t="str">
        <f>'Module Summary'!A87</f>
        <v>Module 32</v>
      </c>
      <c r="B87" s="148"/>
      <c r="C87" s="149"/>
      <c r="D87" s="135">
        <f t="shared" si="2"/>
        <v>0</v>
      </c>
      <c r="E87" s="138"/>
    </row>
    <row r="88" spans="1:5" x14ac:dyDescent="0.25">
      <c r="A88" s="137" t="str">
        <f>'Module Summary'!A88</f>
        <v>Module 33</v>
      </c>
      <c r="B88" s="148"/>
      <c r="C88" s="149"/>
      <c r="D88" s="135">
        <f t="shared" si="2"/>
        <v>0</v>
      </c>
      <c r="E88" s="138"/>
    </row>
    <row r="89" spans="1:5" x14ac:dyDescent="0.25">
      <c r="A89" s="137" t="str">
        <f>'Module Summary'!A89</f>
        <v>Module 34</v>
      </c>
      <c r="B89" s="148"/>
      <c r="C89" s="149"/>
      <c r="D89" s="135">
        <f t="shared" si="2"/>
        <v>0</v>
      </c>
      <c r="E89" s="138"/>
    </row>
    <row r="90" spans="1:5" x14ac:dyDescent="0.25">
      <c r="A90" s="137" t="str">
        <f>'Module Summary'!A90</f>
        <v>Module 35</v>
      </c>
      <c r="B90" s="148"/>
      <c r="C90" s="149"/>
      <c r="D90" s="135">
        <f t="shared" si="2"/>
        <v>0</v>
      </c>
      <c r="E90" s="138"/>
    </row>
    <row r="91" spans="1:5" x14ac:dyDescent="0.25">
      <c r="A91" s="137" t="str">
        <f>'Module Summary'!A91</f>
        <v>Expanded Other 1</v>
      </c>
      <c r="B91" s="148"/>
      <c r="C91" s="149"/>
      <c r="D91" s="135">
        <f t="shared" si="2"/>
        <v>0</v>
      </c>
      <c r="E91" s="138"/>
    </row>
    <row r="92" spans="1:5" x14ac:dyDescent="0.25">
      <c r="A92" s="137" t="str">
        <f>'Module Summary'!A92</f>
        <v>Expanded Other 2</v>
      </c>
      <c r="B92" s="148"/>
      <c r="C92" s="149"/>
      <c r="D92" s="135">
        <f t="shared" si="2"/>
        <v>0</v>
      </c>
      <c r="E92" s="138"/>
    </row>
    <row r="93" spans="1:5" x14ac:dyDescent="0.25">
      <c r="A93" s="137" t="str">
        <f>'Module Summary'!A93</f>
        <v>Expanded Other 3</v>
      </c>
      <c r="B93" s="148"/>
      <c r="C93" s="149"/>
      <c r="D93" s="135">
        <f t="shared" si="2"/>
        <v>0</v>
      </c>
      <c r="E93" s="138"/>
    </row>
    <row r="94" spans="1:5" x14ac:dyDescent="0.25">
      <c r="A94" s="137" t="str">
        <f>'Module Summary'!A94</f>
        <v>Expanded Other 4</v>
      </c>
      <c r="B94" s="148"/>
      <c r="C94" s="149"/>
      <c r="D94" s="135">
        <f t="shared" si="2"/>
        <v>0</v>
      </c>
      <c r="E94" s="138"/>
    </row>
    <row r="95" spans="1:5" x14ac:dyDescent="0.25">
      <c r="A95" s="137" t="str">
        <f>'Module Summary'!A95</f>
        <v>Expanded Other 5</v>
      </c>
      <c r="B95" s="148"/>
      <c r="C95" s="149"/>
      <c r="D95" s="135">
        <f t="shared" si="2"/>
        <v>0</v>
      </c>
      <c r="E95" s="138"/>
    </row>
    <row r="96" spans="1:5" x14ac:dyDescent="0.25">
      <c r="A96" s="137" t="str">
        <f>'Module Summary'!A96</f>
        <v>Expanded Other 6</v>
      </c>
      <c r="B96" s="148"/>
      <c r="C96" s="149"/>
      <c r="D96" s="135">
        <f t="shared" si="2"/>
        <v>0</v>
      </c>
      <c r="E96" s="138"/>
    </row>
    <row r="97" spans="1:5" x14ac:dyDescent="0.25">
      <c r="A97" s="137" t="str">
        <f>'Module Summary'!A97</f>
        <v>Expanded Other 7</v>
      </c>
      <c r="B97" s="132"/>
      <c r="C97" s="117"/>
      <c r="D97" s="135">
        <f t="shared" si="2"/>
        <v>0</v>
      </c>
      <c r="E97" s="138"/>
    </row>
    <row r="98" spans="1:5" x14ac:dyDescent="0.25">
      <c r="A98" s="137" t="str">
        <f>'Module Summary'!A98</f>
        <v>Expanded Other 8</v>
      </c>
      <c r="B98" s="132"/>
      <c r="C98" s="117"/>
      <c r="D98" s="135">
        <f t="shared" si="2"/>
        <v>0</v>
      </c>
      <c r="E98" s="138"/>
    </row>
    <row r="99" spans="1:5" x14ac:dyDescent="0.25">
      <c r="A99" s="137" t="str">
        <f>'Module Summary'!A99</f>
        <v>Expanded Other 9</v>
      </c>
      <c r="B99" s="132"/>
      <c r="C99" s="117"/>
      <c r="D99" s="135">
        <f t="shared" si="2"/>
        <v>0</v>
      </c>
      <c r="E99" s="138"/>
    </row>
    <row r="100" spans="1:5" x14ac:dyDescent="0.25">
      <c r="A100" s="137" t="str">
        <f>'Module Summary'!A100</f>
        <v>Expanded Other 10</v>
      </c>
      <c r="B100" s="132"/>
      <c r="C100" s="117"/>
      <c r="D100" s="135">
        <f t="shared" si="2"/>
        <v>0</v>
      </c>
      <c r="E100" s="138"/>
    </row>
    <row r="101" spans="1:5" x14ac:dyDescent="0.25">
      <c r="A101" s="137" t="str">
        <f>'Module Summary'!A101</f>
        <v>Expanded Other 11</v>
      </c>
      <c r="B101" s="132"/>
      <c r="C101" s="117"/>
      <c r="D101" s="135">
        <f t="shared" si="2"/>
        <v>0</v>
      </c>
      <c r="E101" s="138"/>
    </row>
    <row r="102" spans="1:5" x14ac:dyDescent="0.25">
      <c r="A102" s="137" t="str">
        <f>'Module Summary'!A102</f>
        <v>Expanded Other 12</v>
      </c>
      <c r="B102" s="132"/>
      <c r="C102" s="117"/>
      <c r="D102" s="135">
        <f t="shared" si="2"/>
        <v>0</v>
      </c>
      <c r="E102" s="138"/>
    </row>
    <row r="103" spans="1:5" x14ac:dyDescent="0.25">
      <c r="A103" s="137" t="str">
        <f>'Module Summary'!A103</f>
        <v>Expanded Other 13</v>
      </c>
      <c r="B103" s="132"/>
      <c r="C103" s="117"/>
      <c r="D103" s="135">
        <f t="shared" si="2"/>
        <v>0</v>
      </c>
      <c r="E103" s="138"/>
    </row>
    <row r="104" spans="1:5" x14ac:dyDescent="0.25">
      <c r="A104" s="137" t="str">
        <f>'Module Summary'!A104</f>
        <v>Expanded Other 14</v>
      </c>
      <c r="B104" s="132"/>
      <c r="C104" s="117"/>
      <c r="D104" s="135">
        <f t="shared" si="2"/>
        <v>0</v>
      </c>
      <c r="E104" s="138"/>
    </row>
    <row r="105" spans="1:5" x14ac:dyDescent="0.25">
      <c r="A105" s="137" t="str">
        <f>'Module Summary'!A105</f>
        <v>Expanded Other 15</v>
      </c>
      <c r="B105" s="132"/>
      <c r="C105" s="117"/>
      <c r="D105" s="135">
        <f t="shared" si="2"/>
        <v>0</v>
      </c>
      <c r="E105" s="138"/>
    </row>
    <row r="106" spans="1:5" x14ac:dyDescent="0.25">
      <c r="A106" s="137" t="str">
        <f>'Module Summary'!A106</f>
        <v>Expanded Other 16</v>
      </c>
      <c r="B106" s="132"/>
      <c r="C106" s="117"/>
      <c r="D106" s="135">
        <f t="shared" si="2"/>
        <v>0</v>
      </c>
      <c r="E106" s="138"/>
    </row>
    <row r="107" spans="1:5" x14ac:dyDescent="0.25">
      <c r="A107" s="137" t="str">
        <f>'Module Summary'!A107</f>
        <v>Expanded Other 17</v>
      </c>
      <c r="B107" s="132"/>
      <c r="C107" s="117"/>
      <c r="D107" s="135">
        <f t="shared" si="2"/>
        <v>0</v>
      </c>
      <c r="E107" s="138"/>
    </row>
    <row r="108" spans="1:5" x14ac:dyDescent="0.25">
      <c r="A108" s="137" t="str">
        <f>'Module Summary'!A108</f>
        <v>Expanded Other 18</v>
      </c>
      <c r="B108" s="132"/>
      <c r="C108" s="117"/>
      <c r="D108" s="135">
        <f t="shared" si="2"/>
        <v>0</v>
      </c>
      <c r="E108" s="138"/>
    </row>
    <row r="109" spans="1:5" x14ac:dyDescent="0.25">
      <c r="A109" s="137" t="str">
        <f>'Module Summary'!A109</f>
        <v>Expanded Other 19</v>
      </c>
      <c r="B109" s="132"/>
      <c r="C109" s="117"/>
      <c r="D109" s="135">
        <f t="shared" si="2"/>
        <v>0</v>
      </c>
      <c r="E109" s="138"/>
    </row>
    <row r="110" spans="1:5" x14ac:dyDescent="0.25">
      <c r="A110" s="137" t="str">
        <f>'Module Summary'!A110</f>
        <v>Expanded Other 20</v>
      </c>
      <c r="B110" s="132"/>
      <c r="C110" s="117"/>
      <c r="D110" s="135">
        <f t="shared" si="2"/>
        <v>0</v>
      </c>
      <c r="E110" s="138"/>
    </row>
    <row r="111" spans="1:5" x14ac:dyDescent="0.25">
      <c r="A111" s="137" t="str">
        <f>'Module Summary'!A111</f>
        <v>Expanded Other 21</v>
      </c>
      <c r="B111" s="132"/>
      <c r="C111" s="117"/>
      <c r="D111" s="135">
        <f t="shared" si="2"/>
        <v>0</v>
      </c>
      <c r="E111" s="138"/>
    </row>
    <row r="112" spans="1:5" x14ac:dyDescent="0.25">
      <c r="A112" s="137" t="str">
        <f>'Module Summary'!A112</f>
        <v>Expanded Other 22</v>
      </c>
      <c r="B112" s="132"/>
      <c r="C112" s="117"/>
      <c r="D112" s="135">
        <f t="shared" si="2"/>
        <v>0</v>
      </c>
      <c r="E112" s="138"/>
    </row>
    <row r="113" spans="1:5" x14ac:dyDescent="0.25">
      <c r="A113" s="137" t="str">
        <f>'Module Summary'!A113</f>
        <v>Expanded Other 23</v>
      </c>
      <c r="B113" s="132"/>
      <c r="C113" s="117"/>
      <c r="D113" s="135">
        <f t="shared" si="2"/>
        <v>0</v>
      </c>
      <c r="E113" s="138"/>
    </row>
    <row r="114" spans="1:5" x14ac:dyDescent="0.25">
      <c r="A114" s="137" t="str">
        <f>'Module Summary'!A114</f>
        <v>Expanded Other 24</v>
      </c>
      <c r="B114" s="132"/>
      <c r="C114" s="117"/>
      <c r="D114" s="135">
        <f t="shared" si="2"/>
        <v>0</v>
      </c>
      <c r="E114" s="138"/>
    </row>
    <row r="115" spans="1:5" x14ac:dyDescent="0.25">
      <c r="A115" s="137" t="str">
        <f>'Module Summary'!A115</f>
        <v>Expanded Other 25</v>
      </c>
      <c r="B115" s="132"/>
      <c r="C115" s="117"/>
      <c r="D115" s="135">
        <f t="shared" si="2"/>
        <v>0</v>
      </c>
      <c r="E115" s="138"/>
    </row>
    <row r="116" spans="1:5" x14ac:dyDescent="0.25">
      <c r="A116" s="137" t="str">
        <f>'Module Summary'!A116</f>
        <v>Expanded Other 26</v>
      </c>
      <c r="B116" s="132"/>
      <c r="C116" s="117"/>
      <c r="D116" s="135">
        <f t="shared" si="2"/>
        <v>0</v>
      </c>
      <c r="E116" s="138"/>
    </row>
    <row r="117" spans="1:5" x14ac:dyDescent="0.25">
      <c r="A117" s="137" t="str">
        <f>'Module Summary'!A117</f>
        <v>Expanded Other 27</v>
      </c>
      <c r="B117" s="132"/>
      <c r="C117" s="117"/>
      <c r="D117" s="135">
        <f t="shared" si="2"/>
        <v>0</v>
      </c>
      <c r="E117" s="138"/>
    </row>
    <row r="118" spans="1:5" x14ac:dyDescent="0.25">
      <c r="A118" s="137" t="str">
        <f>'Module Summary'!A118</f>
        <v>Expanded Other 28</v>
      </c>
      <c r="B118" s="132"/>
      <c r="C118" s="117"/>
      <c r="D118" s="135">
        <f t="shared" si="2"/>
        <v>0</v>
      </c>
      <c r="E118" s="138"/>
    </row>
    <row r="119" spans="1:5" x14ac:dyDescent="0.25">
      <c r="A119" s="137" t="str">
        <f>'Module Summary'!A119</f>
        <v>Expanded Other 29</v>
      </c>
      <c r="B119" s="132"/>
      <c r="C119" s="117"/>
      <c r="D119" s="135">
        <f t="shared" si="2"/>
        <v>0</v>
      </c>
      <c r="E119" s="138"/>
    </row>
    <row r="120" spans="1:5" x14ac:dyDescent="0.25">
      <c r="A120" s="137" t="str">
        <f>'Module Summary'!A120</f>
        <v>Expanded Other 30</v>
      </c>
      <c r="B120" s="132"/>
      <c r="C120" s="117"/>
      <c r="D120" s="135">
        <f t="shared" si="2"/>
        <v>0</v>
      </c>
      <c r="E120" s="138"/>
    </row>
    <row r="121" spans="1:5" x14ac:dyDescent="0.25">
      <c r="A121" s="137" t="str">
        <f>'Module Summary'!A121</f>
        <v>Expanded Other 31</v>
      </c>
      <c r="B121" s="132"/>
      <c r="C121" s="117"/>
      <c r="D121" s="135">
        <f t="shared" si="2"/>
        <v>0</v>
      </c>
      <c r="E121" s="138"/>
    </row>
    <row r="122" spans="1:5" x14ac:dyDescent="0.25">
      <c r="A122" s="137" t="str">
        <f>'Module Summary'!A122</f>
        <v>Expanded Other 32</v>
      </c>
      <c r="B122" s="132"/>
      <c r="C122" s="117"/>
      <c r="D122" s="135">
        <f t="shared" si="2"/>
        <v>0</v>
      </c>
      <c r="E122" s="138"/>
    </row>
    <row r="123" spans="1:5" x14ac:dyDescent="0.25">
      <c r="A123" s="137" t="str">
        <f>'Module Summary'!A123</f>
        <v>Expanded Other 33</v>
      </c>
      <c r="B123" s="132"/>
      <c r="C123" s="117"/>
      <c r="D123" s="135">
        <f t="shared" si="2"/>
        <v>0</v>
      </c>
      <c r="E123" s="138"/>
    </row>
    <row r="124" spans="1:5" x14ac:dyDescent="0.25">
      <c r="A124" s="137" t="str">
        <f>'Module Summary'!A124</f>
        <v>Expanded Other 34</v>
      </c>
      <c r="B124" s="132"/>
      <c r="C124" s="117"/>
      <c r="D124" s="135">
        <f t="shared" si="2"/>
        <v>0</v>
      </c>
      <c r="E124" s="138"/>
    </row>
    <row r="125" spans="1:5" x14ac:dyDescent="0.25">
      <c r="A125" s="137" t="str">
        <f>'Module Summary'!A125</f>
        <v>Expanded Other 35</v>
      </c>
      <c r="B125" s="132"/>
      <c r="C125" s="117"/>
      <c r="D125" s="135">
        <f t="shared" si="2"/>
        <v>0</v>
      </c>
      <c r="E125" s="138"/>
    </row>
    <row r="126" spans="1:5" x14ac:dyDescent="0.25">
      <c r="A126" s="137" t="str">
        <f>'Module Summary'!A126</f>
        <v>Expanded Other 36</v>
      </c>
      <c r="B126" s="132"/>
      <c r="C126" s="117"/>
      <c r="D126" s="135">
        <f t="shared" si="2"/>
        <v>0</v>
      </c>
      <c r="E126" s="138"/>
    </row>
    <row r="127" spans="1:5" x14ac:dyDescent="0.25">
      <c r="A127" s="137" t="str">
        <f>'Module Summary'!A127</f>
        <v>Expanded Other 37</v>
      </c>
      <c r="B127" s="132"/>
      <c r="C127" s="117"/>
      <c r="D127" s="135">
        <f t="shared" si="2"/>
        <v>0</v>
      </c>
      <c r="E127" s="138"/>
    </row>
    <row r="128" spans="1:5" x14ac:dyDescent="0.25">
      <c r="A128" s="137" t="str">
        <f>'Module Summary'!A128</f>
        <v>Expanded Other 38</v>
      </c>
      <c r="B128" s="132"/>
      <c r="C128" s="117"/>
      <c r="D128" s="135">
        <f t="shared" si="2"/>
        <v>0</v>
      </c>
      <c r="E128" s="138"/>
    </row>
    <row r="129" spans="1:5" x14ac:dyDescent="0.25">
      <c r="A129" s="137" t="str">
        <f>'Module Summary'!A129</f>
        <v>Expanded Other 39</v>
      </c>
      <c r="B129" s="132"/>
      <c r="C129" s="117"/>
      <c r="D129" s="135">
        <f t="shared" si="2"/>
        <v>0</v>
      </c>
      <c r="E129" s="138"/>
    </row>
    <row r="130" spans="1:5" x14ac:dyDescent="0.25">
      <c r="A130" s="137" t="str">
        <f>'Module Summary'!A130</f>
        <v>Expanded Other 40</v>
      </c>
      <c r="B130" s="132"/>
      <c r="C130" s="117"/>
      <c r="D130" s="135">
        <f t="shared" si="2"/>
        <v>0</v>
      </c>
      <c r="E130" s="138"/>
    </row>
    <row r="131" spans="1:5" x14ac:dyDescent="0.25">
      <c r="A131" s="137" t="str">
        <f>'Module Summary'!A131</f>
        <v>Expanded Other 41</v>
      </c>
      <c r="B131" s="132"/>
      <c r="C131" s="117"/>
      <c r="D131" s="135">
        <f t="shared" si="2"/>
        <v>0</v>
      </c>
      <c r="E131" s="138"/>
    </row>
    <row r="132" spans="1:5" x14ac:dyDescent="0.25">
      <c r="A132" s="137" t="str">
        <f>'Module Summary'!A132</f>
        <v>Expanded Other 42</v>
      </c>
      <c r="B132" s="132"/>
      <c r="C132" s="117"/>
      <c r="D132" s="135">
        <f t="shared" si="2"/>
        <v>0</v>
      </c>
      <c r="E132" s="138"/>
    </row>
    <row r="133" spans="1:5" x14ac:dyDescent="0.25">
      <c r="A133" s="137" t="str">
        <f>'Module Summary'!A133</f>
        <v>Expanded Other 43</v>
      </c>
      <c r="B133" s="132"/>
      <c r="C133" s="117"/>
      <c r="D133" s="135">
        <f t="shared" si="2"/>
        <v>0</v>
      </c>
      <c r="E133" s="138"/>
    </row>
    <row r="134" spans="1:5" x14ac:dyDescent="0.25">
      <c r="A134" s="137" t="str">
        <f>'Module Summary'!A134</f>
        <v>Expanded Other 44</v>
      </c>
      <c r="B134" s="132"/>
      <c r="C134" s="117"/>
      <c r="D134" s="135">
        <f t="shared" si="2"/>
        <v>0</v>
      </c>
      <c r="E134" s="138"/>
    </row>
    <row r="135" spans="1:5" x14ac:dyDescent="0.25">
      <c r="A135" s="137" t="str">
        <f>'Module Summary'!A135</f>
        <v>Expanded Other 45</v>
      </c>
      <c r="B135" s="132"/>
      <c r="C135" s="117"/>
      <c r="D135" s="135">
        <f t="shared" si="2"/>
        <v>0</v>
      </c>
      <c r="E135" s="138"/>
    </row>
    <row r="136" spans="1:5" x14ac:dyDescent="0.25">
      <c r="A136" s="137" t="str">
        <f>'Module Summary'!A136</f>
        <v>Expanded Other 46</v>
      </c>
      <c r="B136" s="132"/>
      <c r="C136" s="117"/>
      <c r="D136" s="135">
        <f t="shared" si="2"/>
        <v>0</v>
      </c>
      <c r="E136" s="138"/>
    </row>
    <row r="137" spans="1:5" x14ac:dyDescent="0.25">
      <c r="A137" s="137" t="str">
        <f>'Module Summary'!A137</f>
        <v>Expanded Other 47</v>
      </c>
      <c r="B137" s="132"/>
      <c r="C137" s="117"/>
      <c r="D137" s="135">
        <f t="shared" si="2"/>
        <v>0</v>
      </c>
      <c r="E137" s="138"/>
    </row>
    <row r="138" spans="1:5" x14ac:dyDescent="0.25">
      <c r="A138" s="137" t="str">
        <f>'Module Summary'!A138</f>
        <v>Expanded Other 48</v>
      </c>
      <c r="B138" s="132"/>
      <c r="C138" s="117"/>
      <c r="D138" s="135">
        <f t="shared" si="2"/>
        <v>0</v>
      </c>
      <c r="E138" s="138"/>
    </row>
    <row r="139" spans="1:5" x14ac:dyDescent="0.25">
      <c r="A139" s="137" t="str">
        <f>'Module Summary'!A139</f>
        <v>Expanded Other 49</v>
      </c>
      <c r="B139" s="132"/>
      <c r="C139" s="117"/>
      <c r="D139" s="135">
        <f t="shared" si="2"/>
        <v>0</v>
      </c>
      <c r="E139" s="138"/>
    </row>
    <row r="140" spans="1:5" x14ac:dyDescent="0.25">
      <c r="A140" s="137" t="str">
        <f>'Module Summary'!A140</f>
        <v>Expanded Other 50</v>
      </c>
      <c r="B140" s="132"/>
      <c r="C140" s="117"/>
      <c r="D140" s="135">
        <f t="shared" si="2"/>
        <v>0</v>
      </c>
      <c r="E140" s="138"/>
    </row>
    <row r="141" spans="1:5" x14ac:dyDescent="0.25">
      <c r="A141" s="76" t="str">
        <f>'Module Summary'!A141</f>
        <v>Subtotal - Expanded Modules</v>
      </c>
      <c r="B141" s="53">
        <f ca="1">SUM(B76:OFFSET(B141,-1,0))</f>
        <v>0</v>
      </c>
      <c r="C141" s="59" t="s">
        <v>20</v>
      </c>
      <c r="D141" s="67">
        <f ca="1">SUM(D76:OFFSET(D141,-1,0))</f>
        <v>0</v>
      </c>
      <c r="E141" s="75"/>
    </row>
    <row r="142" spans="1:5" s="1" customFormat="1" ht="15.75" thickBot="1" x14ac:dyDescent="0.3">
      <c r="A142" s="77" t="str">
        <f>'Module Summary'!A142</f>
        <v xml:space="preserve">Grand Total - Core and Expanded </v>
      </c>
      <c r="B142" s="78">
        <f ca="1">SUM(B74,B141)</f>
        <v>0</v>
      </c>
      <c r="C142" s="79" t="s">
        <v>20</v>
      </c>
      <c r="D142" s="80">
        <f ca="1">SUM(D74,D141)</f>
        <v>0</v>
      </c>
      <c r="E142" s="81"/>
    </row>
  </sheetData>
  <sheetProtection password="E125" sheet="1" objects="1" scenarios="1" formatRows="0"/>
  <protectedRanges>
    <protectedRange sqref="E5:E73 B5:C73 B76:C140 E76:E140" name="Range1"/>
  </protectedRanges>
  <mergeCells count="4">
    <mergeCell ref="A1:E1"/>
    <mergeCell ref="A4:E4"/>
    <mergeCell ref="A75:E75"/>
    <mergeCell ref="B2:E2"/>
  </mergeCells>
  <dataValidations count="1">
    <dataValidation type="decimal" operator="greaterThanOrEqual" allowBlank="1" showErrorMessage="1" errorTitle="Invalid Entry" error="Please enter numeric values only and type any text in the comments column." sqref="B5:C73 B76:C140">
      <formula1>0</formula1>
    </dataValidation>
  </dataValidations>
  <printOptions horizontalCentered="1"/>
  <pageMargins left="0.25" right="0.25" top="0.75" bottom="0.75" header="0.3" footer="0.3"/>
  <pageSetup fitToHeight="0" orientation="landscape" r:id="rId1"/>
  <headerFooter>
    <oddHeader>&amp;C&amp;"-,Bold"City of Greenville, NC - ERP System Replacement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379" id="{2659E861-8C1D-4C04-B470-87AD91FF17EE}">
            <xm:f>'Vendor Checklist'!$D$39='Vendor Checklist'!$AA$1</xm:f>
            <x14:dxf>
              <font>
                <b/>
                <i val="0"/>
                <color theme="0"/>
              </font>
              <fill>
                <patternFill>
                  <bgColor theme="1"/>
                </patternFill>
              </fill>
            </x14:dxf>
          </x14:cfRule>
          <xm:sqref>B5:C73 B76:C140</xm:sqref>
        </x14:conditionalFormatting>
        <x14:conditionalFormatting xmlns:xm="http://schemas.microsoft.com/office/excel/2006/main">
          <x14:cfRule type="expression" priority="381" id="{7E74402E-BEC9-41B3-9402-D7773C6EA257}">
            <xm:f>'Vendor Checklist'!$D$39='Vendor Checklist'!$AA$1</xm:f>
            <x14:dxf>
              <fill>
                <patternFill>
                  <bgColor rgb="FFFFFF00"/>
                </patternFill>
              </fill>
            </x14:dxf>
          </x14:cfRule>
          <xm:sqref>E5:E73 E76:E140</xm:sqref>
        </x14:conditionalFormatting>
        <x14:conditionalFormatting xmlns:xm="http://schemas.microsoft.com/office/excel/2006/main">
          <x14:cfRule type="expression" priority="383" id="{3BE716B5-0F5A-43DB-BF28-617E60514D4F}">
            <xm:f>'Vendor Checklist'!$D$39='Vendor Checklist'!$AA$1</xm:f>
            <x14:dxf>
              <font>
                <color theme="0"/>
              </font>
            </x14:dxf>
          </x14:cfRule>
          <xm:sqref>B2:E2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58E1A"/>
    <pageSetUpPr fitToPage="1"/>
  </sheetPr>
  <dimension ref="A1:E142"/>
  <sheetViews>
    <sheetView zoomScaleNormal="100" workbookViewId="0">
      <pane ySplit="3" topLeftCell="A4" activePane="bottomLeft" state="frozen"/>
      <selection activeCell="B35" sqref="B35:C35"/>
      <selection pane="bottomLeft" activeCell="A5" sqref="A5"/>
    </sheetView>
  </sheetViews>
  <sheetFormatPr defaultRowHeight="15" x14ac:dyDescent="0.25"/>
  <cols>
    <col min="1" max="1" width="41.85546875" customWidth="1"/>
    <col min="2" max="4" width="12.7109375" customWidth="1"/>
    <col min="5" max="5" width="53.7109375" customWidth="1"/>
  </cols>
  <sheetData>
    <row r="1" spans="1:5" s="1" customFormat="1" ht="20.100000000000001" customHeight="1" x14ac:dyDescent="0.25">
      <c r="A1" s="249" t="str">
        <f>'Vendor Checklist'!D6</f>
        <v>Vendor Name</v>
      </c>
      <c r="B1" s="250"/>
      <c r="C1" s="250"/>
      <c r="D1" s="251"/>
      <c r="E1" s="252"/>
    </row>
    <row r="2" spans="1:5" s="1" customFormat="1" ht="30" customHeight="1" x14ac:dyDescent="0.25">
      <c r="A2" s="113" t="str">
        <f ca="1">MID(CELL("Filename",A1),SEARCH("]",CELL("Filename",A1),1)+1,100)</f>
        <v>Optional End-User Training</v>
      </c>
      <c r="B2" s="257" t="str">
        <f ca="1">"Please complete the Estimated Hours and Hourly Rate for " &amp; A2 &amp; ", indicating any additional info or 'No Bid' in the Comments column.  Additional proposed modules can be added in the 'Module Summary' Tab."</f>
        <v>Please complete the Estimated Hours and Hourly Rate for Optional End-User Training, indicating any additional info or 'No Bid' in the Comments column.  Additional proposed modules can be added in the 'Module Summary' Tab.</v>
      </c>
      <c r="C2" s="258"/>
      <c r="D2" s="258"/>
      <c r="E2" s="259"/>
    </row>
    <row r="3" spans="1:5" s="1" customFormat="1" ht="30" customHeight="1" x14ac:dyDescent="0.25">
      <c r="A3" s="71" t="s">
        <v>11</v>
      </c>
      <c r="B3" s="8" t="str">
        <f>'Module Summary'!F3</f>
        <v>Estimated
Hours</v>
      </c>
      <c r="C3" s="8" t="str">
        <f>'Module Summary'!G3</f>
        <v>Hourly
Rate</v>
      </c>
      <c r="D3" s="70" t="str">
        <f>'Module Summary'!H3</f>
        <v>Extended
Cost</v>
      </c>
      <c r="E3" s="72" t="s">
        <v>12</v>
      </c>
    </row>
    <row r="4" spans="1:5" s="1" customFormat="1" ht="15" customHeight="1" x14ac:dyDescent="0.25">
      <c r="A4" s="253" t="str">
        <f>'Module Summary'!A4</f>
        <v>Core Modules</v>
      </c>
      <c r="B4" s="218"/>
      <c r="C4" s="218"/>
      <c r="D4" s="242"/>
      <c r="E4" s="254"/>
    </row>
    <row r="5" spans="1:5" x14ac:dyDescent="0.25">
      <c r="A5" s="137" t="str">
        <f>'Module Summary'!A5</f>
        <v>Computer Aided Dispatch</v>
      </c>
      <c r="B5" s="148"/>
      <c r="C5" s="149"/>
      <c r="D5" s="135">
        <f>IF(ISNUMBER(B5*C5),B5*C5,"N/A")</f>
        <v>0</v>
      </c>
      <c r="E5" s="138"/>
    </row>
    <row r="6" spans="1:5" x14ac:dyDescent="0.25">
      <c r="A6" s="137" t="str">
        <f>'Module Summary'!A6</f>
        <v>Records Management System</v>
      </c>
      <c r="B6" s="148"/>
      <c r="C6" s="149"/>
      <c r="D6" s="135">
        <f t="shared" ref="D6:D73" si="0">IF(ISNUMBER(B6*C6),B6*C6,"N/A")</f>
        <v>0</v>
      </c>
      <c r="E6" s="138"/>
    </row>
    <row r="7" spans="1:5" x14ac:dyDescent="0.25">
      <c r="A7" s="137" t="str">
        <f>'Module Summary'!A7</f>
        <v>Mobile System</v>
      </c>
      <c r="B7" s="148"/>
      <c r="C7" s="149"/>
      <c r="D7" s="135">
        <f t="shared" si="0"/>
        <v>0</v>
      </c>
      <c r="E7" s="138"/>
    </row>
    <row r="8" spans="1:5" x14ac:dyDescent="0.25">
      <c r="A8" s="137" t="str">
        <f>'Module Summary'!A8</f>
        <v xml:space="preserve">Mobile Field Reporting </v>
      </c>
      <c r="B8" s="148"/>
      <c r="C8" s="149"/>
      <c r="D8" s="135">
        <f t="shared" si="0"/>
        <v>0</v>
      </c>
      <c r="E8" s="138"/>
    </row>
    <row r="9" spans="1:5" x14ac:dyDescent="0.25">
      <c r="A9" s="137" t="str">
        <f>'Module Summary'!A9</f>
        <v>State NCIC - DCI</v>
      </c>
      <c r="B9" s="148"/>
      <c r="C9" s="149"/>
      <c r="D9" s="135">
        <f t="shared" si="0"/>
        <v>0</v>
      </c>
      <c r="E9" s="138"/>
    </row>
    <row r="10" spans="1:5" x14ac:dyDescent="0.25">
      <c r="A10" s="137" t="str">
        <f>'Module Summary'!A10</f>
        <v>Crime Analysis</v>
      </c>
      <c r="B10" s="148"/>
      <c r="C10" s="149"/>
      <c r="D10" s="135">
        <f t="shared" si="0"/>
        <v>0</v>
      </c>
      <c r="E10" s="138"/>
    </row>
    <row r="11" spans="1:5" x14ac:dyDescent="0.25">
      <c r="A11" s="137" t="str">
        <f>'Module Summary'!A11</f>
        <v>Professional Standards IA</v>
      </c>
      <c r="B11" s="148"/>
      <c r="C11" s="149"/>
      <c r="D11" s="135">
        <f t="shared" si="0"/>
        <v>0</v>
      </c>
      <c r="E11" s="138"/>
    </row>
    <row r="12" spans="1:5" x14ac:dyDescent="0.25">
      <c r="A12" s="137" t="str">
        <f>'Module Summary'!A12</f>
        <v>Inventory Application</v>
      </c>
      <c r="B12" s="148"/>
      <c r="C12" s="149"/>
      <c r="D12" s="135">
        <f t="shared" si="0"/>
        <v>0</v>
      </c>
      <c r="E12" s="138"/>
    </row>
    <row r="13" spans="1:5" x14ac:dyDescent="0.25">
      <c r="A13" s="137" t="str">
        <f>'Module Summary'!A13</f>
        <v>Module 9</v>
      </c>
      <c r="B13" s="148"/>
      <c r="C13" s="149"/>
      <c r="D13" s="135">
        <f t="shared" si="0"/>
        <v>0</v>
      </c>
      <c r="E13" s="138"/>
    </row>
    <row r="14" spans="1:5" x14ac:dyDescent="0.25">
      <c r="A14" s="137" t="str">
        <f>'Module Summary'!A14</f>
        <v>Module 10</v>
      </c>
      <c r="B14" s="148"/>
      <c r="C14" s="149"/>
      <c r="D14" s="135">
        <f t="shared" si="0"/>
        <v>0</v>
      </c>
      <c r="E14" s="138"/>
    </row>
    <row r="15" spans="1:5" x14ac:dyDescent="0.25">
      <c r="A15" s="137" t="str">
        <f>'Module Summary'!A15</f>
        <v>Module 11</v>
      </c>
      <c r="B15" s="148"/>
      <c r="C15" s="149"/>
      <c r="D15" s="135">
        <f t="shared" si="0"/>
        <v>0</v>
      </c>
      <c r="E15" s="138"/>
    </row>
    <row r="16" spans="1:5" x14ac:dyDescent="0.25">
      <c r="A16" s="137" t="str">
        <f>'Module Summary'!A16</f>
        <v>Module 12</v>
      </c>
      <c r="B16" s="148"/>
      <c r="C16" s="149"/>
      <c r="D16" s="135">
        <f t="shared" si="0"/>
        <v>0</v>
      </c>
      <c r="E16" s="138"/>
    </row>
    <row r="17" spans="1:5" x14ac:dyDescent="0.25">
      <c r="A17" s="137" t="str">
        <f>'Module Summary'!A17</f>
        <v>Module 13</v>
      </c>
      <c r="B17" s="132"/>
      <c r="C17" s="117"/>
      <c r="D17" s="135">
        <f t="shared" si="0"/>
        <v>0</v>
      </c>
      <c r="E17" s="138"/>
    </row>
    <row r="18" spans="1:5" x14ac:dyDescent="0.25">
      <c r="A18" s="137" t="str">
        <f>'Module Summary'!A18</f>
        <v>Module 14</v>
      </c>
      <c r="B18" s="132"/>
      <c r="C18" s="117"/>
      <c r="D18" s="135">
        <f t="shared" si="0"/>
        <v>0</v>
      </c>
      <c r="E18" s="138"/>
    </row>
    <row r="19" spans="1:5" x14ac:dyDescent="0.25">
      <c r="A19" s="137" t="str">
        <f>'Module Summary'!A19</f>
        <v>Module 15</v>
      </c>
      <c r="B19" s="132"/>
      <c r="C19" s="117"/>
      <c r="D19" s="135">
        <f t="shared" si="0"/>
        <v>0</v>
      </c>
      <c r="E19" s="138"/>
    </row>
    <row r="20" spans="1:5" x14ac:dyDescent="0.25">
      <c r="A20" s="137" t="str">
        <f>'Module Summary'!A20</f>
        <v>Module 16</v>
      </c>
      <c r="B20" s="132"/>
      <c r="C20" s="117"/>
      <c r="D20" s="135">
        <f t="shared" si="0"/>
        <v>0</v>
      </c>
      <c r="E20" s="138"/>
    </row>
    <row r="21" spans="1:5" x14ac:dyDescent="0.25">
      <c r="A21" s="137" t="str">
        <f>'Module Summary'!A21</f>
        <v>Module 18</v>
      </c>
      <c r="B21" s="132"/>
      <c r="C21" s="117"/>
      <c r="D21" s="135">
        <f t="shared" si="0"/>
        <v>0</v>
      </c>
      <c r="E21" s="138"/>
    </row>
    <row r="22" spans="1:5" x14ac:dyDescent="0.25">
      <c r="A22" s="137" t="str">
        <f>'Module Summary'!A22</f>
        <v>Module 19</v>
      </c>
      <c r="B22" s="132"/>
      <c r="C22" s="117"/>
      <c r="D22" s="135">
        <f t="shared" si="0"/>
        <v>0</v>
      </c>
      <c r="E22" s="138"/>
    </row>
    <row r="23" spans="1:5" x14ac:dyDescent="0.25">
      <c r="A23" s="137" t="str">
        <f>'Module Summary'!A23</f>
        <v>Module 20</v>
      </c>
      <c r="B23" s="132"/>
      <c r="C23" s="117"/>
      <c r="D23" s="135">
        <f t="shared" si="0"/>
        <v>0</v>
      </c>
      <c r="E23" s="138"/>
    </row>
    <row r="24" spans="1:5" x14ac:dyDescent="0.25">
      <c r="A24" s="137" t="str">
        <f>'Module Summary'!A24</f>
        <v>Core Other 1</v>
      </c>
      <c r="B24" s="132"/>
      <c r="C24" s="117"/>
      <c r="D24" s="135">
        <f t="shared" ref="D24:D37" si="1">IF(ISNUMBER(B24*C24),B24*C24,"N/A")</f>
        <v>0</v>
      </c>
      <c r="E24" s="138"/>
    </row>
    <row r="25" spans="1:5" x14ac:dyDescent="0.25">
      <c r="A25" s="137" t="str">
        <f>'Module Summary'!A25</f>
        <v>Core Other 2</v>
      </c>
      <c r="B25" s="132"/>
      <c r="C25" s="117"/>
      <c r="D25" s="135">
        <f t="shared" si="1"/>
        <v>0</v>
      </c>
      <c r="E25" s="138"/>
    </row>
    <row r="26" spans="1:5" x14ac:dyDescent="0.25">
      <c r="A26" s="137" t="str">
        <f>'Module Summary'!A26</f>
        <v>Core Other 3</v>
      </c>
      <c r="B26" s="132"/>
      <c r="C26" s="117"/>
      <c r="D26" s="135">
        <f t="shared" si="1"/>
        <v>0</v>
      </c>
      <c r="E26" s="138"/>
    </row>
    <row r="27" spans="1:5" x14ac:dyDescent="0.25">
      <c r="A27" s="137" t="str">
        <f>'Module Summary'!A27</f>
        <v>Core Other 4</v>
      </c>
      <c r="B27" s="132"/>
      <c r="C27" s="117"/>
      <c r="D27" s="135">
        <f t="shared" si="1"/>
        <v>0</v>
      </c>
      <c r="E27" s="138"/>
    </row>
    <row r="28" spans="1:5" x14ac:dyDescent="0.25">
      <c r="A28" s="137" t="str">
        <f>'Module Summary'!A28</f>
        <v>Core Other 5</v>
      </c>
      <c r="B28" s="132"/>
      <c r="C28" s="117"/>
      <c r="D28" s="135">
        <f t="shared" si="1"/>
        <v>0</v>
      </c>
      <c r="E28" s="138"/>
    </row>
    <row r="29" spans="1:5" x14ac:dyDescent="0.25">
      <c r="A29" s="137" t="str">
        <f>'Module Summary'!A29</f>
        <v>Core Other 6</v>
      </c>
      <c r="B29" s="132"/>
      <c r="C29" s="117"/>
      <c r="D29" s="135">
        <f t="shared" si="1"/>
        <v>0</v>
      </c>
      <c r="E29" s="138"/>
    </row>
    <row r="30" spans="1:5" x14ac:dyDescent="0.25">
      <c r="A30" s="137" t="str">
        <f>'Module Summary'!A30</f>
        <v>Core Other 7</v>
      </c>
      <c r="B30" s="132"/>
      <c r="C30" s="117"/>
      <c r="D30" s="135">
        <f t="shared" si="1"/>
        <v>0</v>
      </c>
      <c r="E30" s="138"/>
    </row>
    <row r="31" spans="1:5" x14ac:dyDescent="0.25">
      <c r="A31" s="137" t="str">
        <f>'Module Summary'!A31</f>
        <v>Core Other 8</v>
      </c>
      <c r="B31" s="132"/>
      <c r="C31" s="117"/>
      <c r="D31" s="135">
        <f t="shared" si="1"/>
        <v>0</v>
      </c>
      <c r="E31" s="138"/>
    </row>
    <row r="32" spans="1:5" x14ac:dyDescent="0.25">
      <c r="A32" s="137" t="str">
        <f>'Module Summary'!A32</f>
        <v>Core Other 9</v>
      </c>
      <c r="B32" s="132"/>
      <c r="C32" s="117"/>
      <c r="D32" s="135">
        <f t="shared" si="1"/>
        <v>0</v>
      </c>
      <c r="E32" s="138"/>
    </row>
    <row r="33" spans="1:5" x14ac:dyDescent="0.25">
      <c r="A33" s="137" t="str">
        <f>'Module Summary'!A33</f>
        <v>Core Other 10</v>
      </c>
      <c r="B33" s="132"/>
      <c r="C33" s="117"/>
      <c r="D33" s="135">
        <f t="shared" si="1"/>
        <v>0</v>
      </c>
      <c r="E33" s="138"/>
    </row>
    <row r="34" spans="1:5" x14ac:dyDescent="0.25">
      <c r="A34" s="137" t="str">
        <f>'Module Summary'!A34</f>
        <v>Core Other 11</v>
      </c>
      <c r="B34" s="132"/>
      <c r="C34" s="117"/>
      <c r="D34" s="135">
        <f t="shared" si="1"/>
        <v>0</v>
      </c>
      <c r="E34" s="138"/>
    </row>
    <row r="35" spans="1:5" x14ac:dyDescent="0.25">
      <c r="A35" s="137" t="str">
        <f>'Module Summary'!A35</f>
        <v>Core Other 12</v>
      </c>
      <c r="B35" s="132"/>
      <c r="C35" s="117"/>
      <c r="D35" s="135">
        <f t="shared" si="1"/>
        <v>0</v>
      </c>
      <c r="E35" s="138"/>
    </row>
    <row r="36" spans="1:5" x14ac:dyDescent="0.25">
      <c r="A36" s="137" t="str">
        <f>'Module Summary'!A36</f>
        <v>Core Other 13</v>
      </c>
      <c r="B36" s="132"/>
      <c r="C36" s="117"/>
      <c r="D36" s="135">
        <f t="shared" si="1"/>
        <v>0</v>
      </c>
      <c r="E36" s="138"/>
    </row>
    <row r="37" spans="1:5" x14ac:dyDescent="0.25">
      <c r="A37" s="137" t="str">
        <f>'Module Summary'!A37</f>
        <v>Core Other 14</v>
      </c>
      <c r="B37" s="132"/>
      <c r="C37" s="117"/>
      <c r="D37" s="135">
        <f t="shared" si="1"/>
        <v>0</v>
      </c>
      <c r="E37" s="138"/>
    </row>
    <row r="38" spans="1:5" x14ac:dyDescent="0.25">
      <c r="A38" s="137" t="str">
        <f>'Module Summary'!A38</f>
        <v>Core Other 15</v>
      </c>
      <c r="B38" s="132"/>
      <c r="C38" s="117"/>
      <c r="D38" s="135">
        <f t="shared" si="0"/>
        <v>0</v>
      </c>
      <c r="E38" s="138"/>
    </row>
    <row r="39" spans="1:5" x14ac:dyDescent="0.25">
      <c r="A39" s="137" t="str">
        <f>'Module Summary'!A39</f>
        <v>Core Other 16</v>
      </c>
      <c r="B39" s="132"/>
      <c r="C39" s="117"/>
      <c r="D39" s="135">
        <f t="shared" si="0"/>
        <v>0</v>
      </c>
      <c r="E39" s="138"/>
    </row>
    <row r="40" spans="1:5" x14ac:dyDescent="0.25">
      <c r="A40" s="137" t="str">
        <f>'Module Summary'!A40</f>
        <v>Core Other 17</v>
      </c>
      <c r="B40" s="132"/>
      <c r="C40" s="117"/>
      <c r="D40" s="135">
        <f t="shared" si="0"/>
        <v>0</v>
      </c>
      <c r="E40" s="138"/>
    </row>
    <row r="41" spans="1:5" x14ac:dyDescent="0.25">
      <c r="A41" s="137" t="str">
        <f>'Module Summary'!A41</f>
        <v>Core Other 18</v>
      </c>
      <c r="B41" s="132"/>
      <c r="C41" s="117"/>
      <c r="D41" s="135">
        <f t="shared" si="0"/>
        <v>0</v>
      </c>
      <c r="E41" s="138"/>
    </row>
    <row r="42" spans="1:5" x14ac:dyDescent="0.25">
      <c r="A42" s="137" t="str">
        <f>'Module Summary'!A42</f>
        <v>Core Other 19</v>
      </c>
      <c r="B42" s="132"/>
      <c r="C42" s="117"/>
      <c r="D42" s="135">
        <f t="shared" si="0"/>
        <v>0</v>
      </c>
      <c r="E42" s="138"/>
    </row>
    <row r="43" spans="1:5" x14ac:dyDescent="0.25">
      <c r="A43" s="137" t="str">
        <f>'Module Summary'!A43</f>
        <v>Core Other 20</v>
      </c>
      <c r="B43" s="132"/>
      <c r="C43" s="117"/>
      <c r="D43" s="135">
        <f t="shared" si="0"/>
        <v>0</v>
      </c>
      <c r="E43" s="138"/>
    </row>
    <row r="44" spans="1:5" x14ac:dyDescent="0.25">
      <c r="A44" s="137" t="str">
        <f>'Module Summary'!A44</f>
        <v>Core Other 21</v>
      </c>
      <c r="B44" s="132"/>
      <c r="C44" s="117"/>
      <c r="D44" s="135">
        <f t="shared" si="0"/>
        <v>0</v>
      </c>
      <c r="E44" s="138"/>
    </row>
    <row r="45" spans="1:5" x14ac:dyDescent="0.25">
      <c r="A45" s="137" t="str">
        <f>'Module Summary'!A45</f>
        <v>Core Other 22</v>
      </c>
      <c r="B45" s="132"/>
      <c r="C45" s="117"/>
      <c r="D45" s="135">
        <f t="shared" si="0"/>
        <v>0</v>
      </c>
      <c r="E45" s="138"/>
    </row>
    <row r="46" spans="1:5" x14ac:dyDescent="0.25">
      <c r="A46" s="137" t="str">
        <f>'Module Summary'!A46</f>
        <v>Core Other 23</v>
      </c>
      <c r="B46" s="132"/>
      <c r="C46" s="117"/>
      <c r="D46" s="135">
        <f t="shared" si="0"/>
        <v>0</v>
      </c>
      <c r="E46" s="138"/>
    </row>
    <row r="47" spans="1:5" x14ac:dyDescent="0.25">
      <c r="A47" s="137" t="str">
        <f>'Module Summary'!A47</f>
        <v>Core Other 24</v>
      </c>
      <c r="B47" s="132"/>
      <c r="C47" s="117"/>
      <c r="D47" s="135">
        <f t="shared" si="0"/>
        <v>0</v>
      </c>
      <c r="E47" s="138"/>
    </row>
    <row r="48" spans="1:5" x14ac:dyDescent="0.25">
      <c r="A48" s="137" t="str">
        <f>'Module Summary'!A48</f>
        <v>Core Other 25</v>
      </c>
      <c r="B48" s="132"/>
      <c r="C48" s="117"/>
      <c r="D48" s="135">
        <f t="shared" si="0"/>
        <v>0</v>
      </c>
      <c r="E48" s="138"/>
    </row>
    <row r="49" spans="1:5" x14ac:dyDescent="0.25">
      <c r="A49" s="137" t="str">
        <f>'Module Summary'!A49</f>
        <v>Core Other 26</v>
      </c>
      <c r="B49" s="132"/>
      <c r="C49" s="117"/>
      <c r="D49" s="135">
        <f t="shared" si="0"/>
        <v>0</v>
      </c>
      <c r="E49" s="138"/>
    </row>
    <row r="50" spans="1:5" x14ac:dyDescent="0.25">
      <c r="A50" s="137" t="str">
        <f>'Module Summary'!A50</f>
        <v>Core Other 27</v>
      </c>
      <c r="B50" s="132"/>
      <c r="C50" s="117"/>
      <c r="D50" s="135">
        <f t="shared" si="0"/>
        <v>0</v>
      </c>
      <c r="E50" s="138"/>
    </row>
    <row r="51" spans="1:5" x14ac:dyDescent="0.25">
      <c r="A51" s="137" t="str">
        <f>'Module Summary'!A51</f>
        <v>Core Other 28</v>
      </c>
      <c r="B51" s="132"/>
      <c r="C51" s="117"/>
      <c r="D51" s="135">
        <f t="shared" si="0"/>
        <v>0</v>
      </c>
      <c r="E51" s="138"/>
    </row>
    <row r="52" spans="1:5" x14ac:dyDescent="0.25">
      <c r="A52" s="137" t="str">
        <f>'Module Summary'!A52</f>
        <v>Core Other 29</v>
      </c>
      <c r="B52" s="132"/>
      <c r="C52" s="117"/>
      <c r="D52" s="135">
        <f t="shared" si="0"/>
        <v>0</v>
      </c>
      <c r="E52" s="138"/>
    </row>
    <row r="53" spans="1:5" x14ac:dyDescent="0.25">
      <c r="A53" s="137" t="str">
        <f>'Module Summary'!A53</f>
        <v>Core Other 30</v>
      </c>
      <c r="B53" s="132"/>
      <c r="C53" s="117"/>
      <c r="D53" s="135">
        <f t="shared" si="0"/>
        <v>0</v>
      </c>
      <c r="E53" s="138"/>
    </row>
    <row r="54" spans="1:5" x14ac:dyDescent="0.25">
      <c r="A54" s="137" t="str">
        <f>'Module Summary'!A54</f>
        <v>Core Other 31</v>
      </c>
      <c r="B54" s="132"/>
      <c r="C54" s="117"/>
      <c r="D54" s="135">
        <f t="shared" si="0"/>
        <v>0</v>
      </c>
      <c r="E54" s="138"/>
    </row>
    <row r="55" spans="1:5" x14ac:dyDescent="0.25">
      <c r="A55" s="137" t="str">
        <f>'Module Summary'!A55</f>
        <v>Core Other 32</v>
      </c>
      <c r="B55" s="132"/>
      <c r="C55" s="117"/>
      <c r="D55" s="135">
        <f t="shared" si="0"/>
        <v>0</v>
      </c>
      <c r="E55" s="138"/>
    </row>
    <row r="56" spans="1:5" x14ac:dyDescent="0.25">
      <c r="A56" s="137" t="str">
        <f>'Module Summary'!A56</f>
        <v>Core Other 33</v>
      </c>
      <c r="B56" s="132"/>
      <c r="C56" s="117"/>
      <c r="D56" s="135">
        <f t="shared" si="0"/>
        <v>0</v>
      </c>
      <c r="E56" s="138"/>
    </row>
    <row r="57" spans="1:5" x14ac:dyDescent="0.25">
      <c r="A57" s="137" t="str">
        <f>'Module Summary'!A57</f>
        <v>Core Other 34</v>
      </c>
      <c r="B57" s="132"/>
      <c r="C57" s="117"/>
      <c r="D57" s="135">
        <f t="shared" si="0"/>
        <v>0</v>
      </c>
      <c r="E57" s="138"/>
    </row>
    <row r="58" spans="1:5" x14ac:dyDescent="0.25">
      <c r="A58" s="137" t="str">
        <f>'Module Summary'!A58</f>
        <v>Core Other 35</v>
      </c>
      <c r="B58" s="132"/>
      <c r="C58" s="117"/>
      <c r="D58" s="135">
        <f t="shared" si="0"/>
        <v>0</v>
      </c>
      <c r="E58" s="138"/>
    </row>
    <row r="59" spans="1:5" x14ac:dyDescent="0.25">
      <c r="A59" s="137" t="str">
        <f>'Module Summary'!A59</f>
        <v>Core Other 36</v>
      </c>
      <c r="B59" s="132"/>
      <c r="C59" s="117"/>
      <c r="D59" s="135">
        <f t="shared" si="0"/>
        <v>0</v>
      </c>
      <c r="E59" s="138"/>
    </row>
    <row r="60" spans="1:5" x14ac:dyDescent="0.25">
      <c r="A60" s="137" t="str">
        <f>'Module Summary'!A60</f>
        <v>Core Other 37</v>
      </c>
      <c r="B60" s="132"/>
      <c r="C60" s="117"/>
      <c r="D60" s="135">
        <f t="shared" si="0"/>
        <v>0</v>
      </c>
      <c r="E60" s="138"/>
    </row>
    <row r="61" spans="1:5" x14ac:dyDescent="0.25">
      <c r="A61" s="137" t="str">
        <f>'Module Summary'!A61</f>
        <v>Core Other 38</v>
      </c>
      <c r="B61" s="132"/>
      <c r="C61" s="117"/>
      <c r="D61" s="135">
        <f t="shared" si="0"/>
        <v>0</v>
      </c>
      <c r="E61" s="138"/>
    </row>
    <row r="62" spans="1:5" x14ac:dyDescent="0.25">
      <c r="A62" s="137" t="str">
        <f>'Module Summary'!A62</f>
        <v>Core Other 39</v>
      </c>
      <c r="B62" s="132"/>
      <c r="C62" s="117"/>
      <c r="D62" s="135">
        <f t="shared" si="0"/>
        <v>0</v>
      </c>
      <c r="E62" s="138"/>
    </row>
    <row r="63" spans="1:5" x14ac:dyDescent="0.25">
      <c r="A63" s="137" t="str">
        <f>'Module Summary'!A63</f>
        <v>Core Other 40</v>
      </c>
      <c r="B63" s="132"/>
      <c r="C63" s="117"/>
      <c r="D63" s="135">
        <f t="shared" si="0"/>
        <v>0</v>
      </c>
      <c r="E63" s="138"/>
    </row>
    <row r="64" spans="1:5" x14ac:dyDescent="0.25">
      <c r="A64" s="137" t="str">
        <f>'Module Summary'!A64</f>
        <v>Core Other 41</v>
      </c>
      <c r="B64" s="132"/>
      <c r="C64" s="117"/>
      <c r="D64" s="135">
        <f t="shared" si="0"/>
        <v>0</v>
      </c>
      <c r="E64" s="138"/>
    </row>
    <row r="65" spans="1:5" x14ac:dyDescent="0.25">
      <c r="A65" s="137" t="str">
        <f>'Module Summary'!A65</f>
        <v>Core Other 42</v>
      </c>
      <c r="B65" s="132"/>
      <c r="C65" s="117"/>
      <c r="D65" s="135">
        <f t="shared" si="0"/>
        <v>0</v>
      </c>
      <c r="E65" s="138"/>
    </row>
    <row r="66" spans="1:5" x14ac:dyDescent="0.25">
      <c r="A66" s="137" t="str">
        <f>'Module Summary'!A66</f>
        <v>Core Other 43</v>
      </c>
      <c r="B66" s="132"/>
      <c r="C66" s="117"/>
      <c r="D66" s="135">
        <f t="shared" si="0"/>
        <v>0</v>
      </c>
      <c r="E66" s="138"/>
    </row>
    <row r="67" spans="1:5" x14ac:dyDescent="0.25">
      <c r="A67" s="137" t="str">
        <f>'Module Summary'!A67</f>
        <v>Core Other 44</v>
      </c>
      <c r="B67" s="132"/>
      <c r="C67" s="117"/>
      <c r="D67" s="135">
        <f t="shared" si="0"/>
        <v>0</v>
      </c>
      <c r="E67" s="138"/>
    </row>
    <row r="68" spans="1:5" x14ac:dyDescent="0.25">
      <c r="A68" s="137" t="str">
        <f>'Module Summary'!A68</f>
        <v>Core Other 45</v>
      </c>
      <c r="B68" s="132"/>
      <c r="C68" s="117"/>
      <c r="D68" s="135">
        <f t="shared" si="0"/>
        <v>0</v>
      </c>
      <c r="E68" s="138"/>
    </row>
    <row r="69" spans="1:5" x14ac:dyDescent="0.25">
      <c r="A69" s="137" t="str">
        <f>'Module Summary'!A69</f>
        <v>Core Other 46</v>
      </c>
      <c r="B69" s="132"/>
      <c r="C69" s="117"/>
      <c r="D69" s="135">
        <f t="shared" si="0"/>
        <v>0</v>
      </c>
      <c r="E69" s="138"/>
    </row>
    <row r="70" spans="1:5" x14ac:dyDescent="0.25">
      <c r="A70" s="137" t="str">
        <f>'Module Summary'!A70</f>
        <v>Core Other 47</v>
      </c>
      <c r="B70" s="132"/>
      <c r="C70" s="117"/>
      <c r="D70" s="135">
        <f t="shared" si="0"/>
        <v>0</v>
      </c>
      <c r="E70" s="138"/>
    </row>
    <row r="71" spans="1:5" x14ac:dyDescent="0.25">
      <c r="A71" s="137" t="str">
        <f>'Module Summary'!A71</f>
        <v>Core Other 48</v>
      </c>
      <c r="B71" s="132"/>
      <c r="C71" s="117"/>
      <c r="D71" s="135">
        <f t="shared" si="0"/>
        <v>0</v>
      </c>
      <c r="E71" s="138"/>
    </row>
    <row r="72" spans="1:5" x14ac:dyDescent="0.25">
      <c r="A72" s="137" t="str">
        <f>'Module Summary'!A72</f>
        <v>Core Other 49</v>
      </c>
      <c r="B72" s="132"/>
      <c r="C72" s="117"/>
      <c r="D72" s="135">
        <f t="shared" si="0"/>
        <v>0</v>
      </c>
      <c r="E72" s="138"/>
    </row>
    <row r="73" spans="1:5" x14ac:dyDescent="0.25">
      <c r="A73" s="137" t="str">
        <f>'Module Summary'!A73</f>
        <v>Core Other 50</v>
      </c>
      <c r="B73" s="132"/>
      <c r="C73" s="117"/>
      <c r="D73" s="135">
        <f t="shared" si="0"/>
        <v>0</v>
      </c>
      <c r="E73" s="138"/>
    </row>
    <row r="74" spans="1:5" x14ac:dyDescent="0.25">
      <c r="A74" s="73" t="str">
        <f>'Module Summary'!A74</f>
        <v>Subtotal - Core Modules</v>
      </c>
      <c r="B74" s="35">
        <f ca="1">SUM(B5:OFFSET(B74,-1,0))</f>
        <v>0</v>
      </c>
      <c r="C74" s="2" t="s">
        <v>20</v>
      </c>
      <c r="D74" s="66">
        <f ca="1">SUM(D5:OFFSET(D74,-1,0))</f>
        <v>0</v>
      </c>
      <c r="E74" s="74"/>
    </row>
    <row r="75" spans="1:5" x14ac:dyDescent="0.25">
      <c r="A75" s="255" t="str">
        <f>'Module Summary'!A75</f>
        <v>Expanded Modules</v>
      </c>
      <c r="B75" s="221"/>
      <c r="C75" s="221"/>
      <c r="D75" s="221"/>
      <c r="E75" s="256"/>
    </row>
    <row r="76" spans="1:5" x14ac:dyDescent="0.25">
      <c r="A76" s="137" t="str">
        <f>'Module Summary'!A76</f>
        <v>Module 21</v>
      </c>
      <c r="B76" s="148"/>
      <c r="C76" s="149"/>
      <c r="D76" s="135">
        <f>IF(ISNUMBER(B76*C76),B76*C76,"N/A")</f>
        <v>0</v>
      </c>
      <c r="E76" s="138"/>
    </row>
    <row r="77" spans="1:5" x14ac:dyDescent="0.25">
      <c r="A77" s="137" t="str">
        <f>'Module Summary'!A77</f>
        <v>Module 22</v>
      </c>
      <c r="B77" s="148"/>
      <c r="C77" s="149"/>
      <c r="D77" s="135">
        <f t="shared" ref="D77:D140" si="2">IF(ISNUMBER(B77*C77),B77*C77,"N/A")</f>
        <v>0</v>
      </c>
      <c r="E77" s="138"/>
    </row>
    <row r="78" spans="1:5" x14ac:dyDescent="0.25">
      <c r="A78" s="137" t="str">
        <f>'Module Summary'!A78</f>
        <v>Module 23</v>
      </c>
      <c r="B78" s="148"/>
      <c r="C78" s="149"/>
      <c r="D78" s="135">
        <f t="shared" si="2"/>
        <v>0</v>
      </c>
      <c r="E78" s="138"/>
    </row>
    <row r="79" spans="1:5" x14ac:dyDescent="0.25">
      <c r="A79" s="137" t="str">
        <f>'Module Summary'!A79</f>
        <v>Module 24</v>
      </c>
      <c r="B79" s="148"/>
      <c r="C79" s="149"/>
      <c r="D79" s="135">
        <f t="shared" si="2"/>
        <v>0</v>
      </c>
      <c r="E79" s="138"/>
    </row>
    <row r="80" spans="1:5" x14ac:dyDescent="0.25">
      <c r="A80" s="137" t="str">
        <f>'Module Summary'!A80</f>
        <v>Module 25</v>
      </c>
      <c r="B80" s="148"/>
      <c r="C80" s="149"/>
      <c r="D80" s="135">
        <f t="shared" si="2"/>
        <v>0</v>
      </c>
      <c r="E80" s="138"/>
    </row>
    <row r="81" spans="1:5" x14ac:dyDescent="0.25">
      <c r="A81" s="137" t="str">
        <f>'Module Summary'!A81</f>
        <v>Module 26</v>
      </c>
      <c r="B81" s="148"/>
      <c r="C81" s="149"/>
      <c r="D81" s="135">
        <f t="shared" si="2"/>
        <v>0</v>
      </c>
      <c r="E81" s="138"/>
    </row>
    <row r="82" spans="1:5" x14ac:dyDescent="0.25">
      <c r="A82" s="137" t="str">
        <f>'Module Summary'!A82</f>
        <v>Module 27</v>
      </c>
      <c r="B82" s="148"/>
      <c r="C82" s="149"/>
      <c r="D82" s="135">
        <f t="shared" si="2"/>
        <v>0</v>
      </c>
      <c r="E82" s="138"/>
    </row>
    <row r="83" spans="1:5" x14ac:dyDescent="0.25">
      <c r="A83" s="137" t="str">
        <f>'Module Summary'!A83</f>
        <v>Module 28</v>
      </c>
      <c r="B83" s="148"/>
      <c r="C83" s="149"/>
      <c r="D83" s="135">
        <f t="shared" si="2"/>
        <v>0</v>
      </c>
      <c r="E83" s="138"/>
    </row>
    <row r="84" spans="1:5" x14ac:dyDescent="0.25">
      <c r="A84" s="137" t="str">
        <f>'Module Summary'!A84</f>
        <v>Module 29</v>
      </c>
      <c r="B84" s="148"/>
      <c r="C84" s="149"/>
      <c r="D84" s="135">
        <f t="shared" si="2"/>
        <v>0</v>
      </c>
      <c r="E84" s="138"/>
    </row>
    <row r="85" spans="1:5" x14ac:dyDescent="0.25">
      <c r="A85" s="137" t="str">
        <f>'Module Summary'!A85</f>
        <v>Module 30</v>
      </c>
      <c r="B85" s="148"/>
      <c r="C85" s="149"/>
      <c r="D85" s="135">
        <f t="shared" si="2"/>
        <v>0</v>
      </c>
      <c r="E85" s="138"/>
    </row>
    <row r="86" spans="1:5" x14ac:dyDescent="0.25">
      <c r="A86" s="137" t="str">
        <f>'Module Summary'!A86</f>
        <v>Module 31</v>
      </c>
      <c r="B86" s="148"/>
      <c r="C86" s="149"/>
      <c r="D86" s="135">
        <f t="shared" si="2"/>
        <v>0</v>
      </c>
      <c r="E86" s="138"/>
    </row>
    <row r="87" spans="1:5" x14ac:dyDescent="0.25">
      <c r="A87" s="137" t="str">
        <f>'Module Summary'!A87</f>
        <v>Module 32</v>
      </c>
      <c r="B87" s="148"/>
      <c r="C87" s="149"/>
      <c r="D87" s="135">
        <f t="shared" si="2"/>
        <v>0</v>
      </c>
      <c r="E87" s="138"/>
    </row>
    <row r="88" spans="1:5" x14ac:dyDescent="0.25">
      <c r="A88" s="137" t="str">
        <f>'Module Summary'!A88</f>
        <v>Module 33</v>
      </c>
      <c r="B88" s="148"/>
      <c r="C88" s="149"/>
      <c r="D88" s="135">
        <f t="shared" si="2"/>
        <v>0</v>
      </c>
      <c r="E88" s="138"/>
    </row>
    <row r="89" spans="1:5" x14ac:dyDescent="0.25">
      <c r="A89" s="137" t="str">
        <f>'Module Summary'!A89</f>
        <v>Module 34</v>
      </c>
      <c r="B89" s="148"/>
      <c r="C89" s="149"/>
      <c r="D89" s="135">
        <f t="shared" si="2"/>
        <v>0</v>
      </c>
      <c r="E89" s="138"/>
    </row>
    <row r="90" spans="1:5" x14ac:dyDescent="0.25">
      <c r="A90" s="137" t="str">
        <f>'Module Summary'!A90</f>
        <v>Module 35</v>
      </c>
      <c r="B90" s="148"/>
      <c r="C90" s="149"/>
      <c r="D90" s="135">
        <f t="shared" si="2"/>
        <v>0</v>
      </c>
      <c r="E90" s="138"/>
    </row>
    <row r="91" spans="1:5" x14ac:dyDescent="0.25">
      <c r="A91" s="137" t="str">
        <f>'Module Summary'!A91</f>
        <v>Expanded Other 1</v>
      </c>
      <c r="B91" s="148"/>
      <c r="C91" s="149"/>
      <c r="D91" s="135">
        <f t="shared" si="2"/>
        <v>0</v>
      </c>
      <c r="E91" s="138"/>
    </row>
    <row r="92" spans="1:5" x14ac:dyDescent="0.25">
      <c r="A92" s="137" t="str">
        <f>'Module Summary'!A92</f>
        <v>Expanded Other 2</v>
      </c>
      <c r="B92" s="148"/>
      <c r="C92" s="149"/>
      <c r="D92" s="135">
        <f t="shared" si="2"/>
        <v>0</v>
      </c>
      <c r="E92" s="138"/>
    </row>
    <row r="93" spans="1:5" x14ac:dyDescent="0.25">
      <c r="A93" s="137" t="str">
        <f>'Module Summary'!A93</f>
        <v>Expanded Other 3</v>
      </c>
      <c r="B93" s="148"/>
      <c r="C93" s="149"/>
      <c r="D93" s="135">
        <f t="shared" si="2"/>
        <v>0</v>
      </c>
      <c r="E93" s="138"/>
    </row>
    <row r="94" spans="1:5" x14ac:dyDescent="0.25">
      <c r="A94" s="137" t="str">
        <f>'Module Summary'!A94</f>
        <v>Expanded Other 4</v>
      </c>
      <c r="B94" s="148"/>
      <c r="C94" s="149"/>
      <c r="D94" s="135">
        <f t="shared" si="2"/>
        <v>0</v>
      </c>
      <c r="E94" s="138"/>
    </row>
    <row r="95" spans="1:5" x14ac:dyDescent="0.25">
      <c r="A95" s="137" t="str">
        <f>'Module Summary'!A95</f>
        <v>Expanded Other 5</v>
      </c>
      <c r="B95" s="148"/>
      <c r="C95" s="149"/>
      <c r="D95" s="135">
        <f t="shared" si="2"/>
        <v>0</v>
      </c>
      <c r="E95" s="138"/>
    </row>
    <row r="96" spans="1:5" x14ac:dyDescent="0.25">
      <c r="A96" s="137" t="str">
        <f>'Module Summary'!A96</f>
        <v>Expanded Other 6</v>
      </c>
      <c r="B96" s="148"/>
      <c r="C96" s="149"/>
      <c r="D96" s="135">
        <f t="shared" si="2"/>
        <v>0</v>
      </c>
      <c r="E96" s="138"/>
    </row>
    <row r="97" spans="1:5" x14ac:dyDescent="0.25">
      <c r="A97" s="137" t="str">
        <f>'Module Summary'!A97</f>
        <v>Expanded Other 7</v>
      </c>
      <c r="B97" s="132"/>
      <c r="C97" s="117"/>
      <c r="D97" s="135">
        <f t="shared" si="2"/>
        <v>0</v>
      </c>
      <c r="E97" s="138"/>
    </row>
    <row r="98" spans="1:5" x14ac:dyDescent="0.25">
      <c r="A98" s="137" t="str">
        <f>'Module Summary'!A98</f>
        <v>Expanded Other 8</v>
      </c>
      <c r="B98" s="132"/>
      <c r="C98" s="117"/>
      <c r="D98" s="135">
        <f t="shared" si="2"/>
        <v>0</v>
      </c>
      <c r="E98" s="138"/>
    </row>
    <row r="99" spans="1:5" x14ac:dyDescent="0.25">
      <c r="A99" s="137" t="str">
        <f>'Module Summary'!A99</f>
        <v>Expanded Other 9</v>
      </c>
      <c r="B99" s="132"/>
      <c r="C99" s="117"/>
      <c r="D99" s="135">
        <f t="shared" si="2"/>
        <v>0</v>
      </c>
      <c r="E99" s="138"/>
    </row>
    <row r="100" spans="1:5" x14ac:dyDescent="0.25">
      <c r="A100" s="137" t="str">
        <f>'Module Summary'!A100</f>
        <v>Expanded Other 10</v>
      </c>
      <c r="B100" s="132"/>
      <c r="C100" s="117"/>
      <c r="D100" s="135">
        <f t="shared" si="2"/>
        <v>0</v>
      </c>
      <c r="E100" s="138"/>
    </row>
    <row r="101" spans="1:5" x14ac:dyDescent="0.25">
      <c r="A101" s="137" t="str">
        <f>'Module Summary'!A101</f>
        <v>Expanded Other 11</v>
      </c>
      <c r="B101" s="132"/>
      <c r="C101" s="117"/>
      <c r="D101" s="135">
        <f t="shared" si="2"/>
        <v>0</v>
      </c>
      <c r="E101" s="138"/>
    </row>
    <row r="102" spans="1:5" x14ac:dyDescent="0.25">
      <c r="A102" s="137" t="str">
        <f>'Module Summary'!A102</f>
        <v>Expanded Other 12</v>
      </c>
      <c r="B102" s="132"/>
      <c r="C102" s="117"/>
      <c r="D102" s="135">
        <f t="shared" si="2"/>
        <v>0</v>
      </c>
      <c r="E102" s="138"/>
    </row>
    <row r="103" spans="1:5" x14ac:dyDescent="0.25">
      <c r="A103" s="137" t="str">
        <f>'Module Summary'!A103</f>
        <v>Expanded Other 13</v>
      </c>
      <c r="B103" s="132"/>
      <c r="C103" s="117"/>
      <c r="D103" s="135">
        <f t="shared" si="2"/>
        <v>0</v>
      </c>
      <c r="E103" s="138"/>
    </row>
    <row r="104" spans="1:5" x14ac:dyDescent="0.25">
      <c r="A104" s="137" t="str">
        <f>'Module Summary'!A104</f>
        <v>Expanded Other 14</v>
      </c>
      <c r="B104" s="132"/>
      <c r="C104" s="117"/>
      <c r="D104" s="135">
        <f t="shared" si="2"/>
        <v>0</v>
      </c>
      <c r="E104" s="138"/>
    </row>
    <row r="105" spans="1:5" x14ac:dyDescent="0.25">
      <c r="A105" s="137" t="str">
        <f>'Module Summary'!A105</f>
        <v>Expanded Other 15</v>
      </c>
      <c r="B105" s="132"/>
      <c r="C105" s="117"/>
      <c r="D105" s="135">
        <f t="shared" si="2"/>
        <v>0</v>
      </c>
      <c r="E105" s="138"/>
    </row>
    <row r="106" spans="1:5" x14ac:dyDescent="0.25">
      <c r="A106" s="137" t="str">
        <f>'Module Summary'!A106</f>
        <v>Expanded Other 16</v>
      </c>
      <c r="B106" s="132"/>
      <c r="C106" s="117"/>
      <c r="D106" s="135">
        <f t="shared" si="2"/>
        <v>0</v>
      </c>
      <c r="E106" s="138"/>
    </row>
    <row r="107" spans="1:5" x14ac:dyDescent="0.25">
      <c r="A107" s="137" t="str">
        <f>'Module Summary'!A107</f>
        <v>Expanded Other 17</v>
      </c>
      <c r="B107" s="132"/>
      <c r="C107" s="117"/>
      <c r="D107" s="135">
        <f t="shared" si="2"/>
        <v>0</v>
      </c>
      <c r="E107" s="138"/>
    </row>
    <row r="108" spans="1:5" x14ac:dyDescent="0.25">
      <c r="A108" s="137" t="str">
        <f>'Module Summary'!A108</f>
        <v>Expanded Other 18</v>
      </c>
      <c r="B108" s="132"/>
      <c r="C108" s="117"/>
      <c r="D108" s="135">
        <f t="shared" si="2"/>
        <v>0</v>
      </c>
      <c r="E108" s="138"/>
    </row>
    <row r="109" spans="1:5" x14ac:dyDescent="0.25">
      <c r="A109" s="137" t="str">
        <f>'Module Summary'!A109</f>
        <v>Expanded Other 19</v>
      </c>
      <c r="B109" s="132"/>
      <c r="C109" s="117"/>
      <c r="D109" s="135">
        <f t="shared" si="2"/>
        <v>0</v>
      </c>
      <c r="E109" s="138"/>
    </row>
    <row r="110" spans="1:5" x14ac:dyDescent="0.25">
      <c r="A110" s="137" t="str">
        <f>'Module Summary'!A110</f>
        <v>Expanded Other 20</v>
      </c>
      <c r="B110" s="132"/>
      <c r="C110" s="117"/>
      <c r="D110" s="135">
        <f t="shared" si="2"/>
        <v>0</v>
      </c>
      <c r="E110" s="138"/>
    </row>
    <row r="111" spans="1:5" x14ac:dyDescent="0.25">
      <c r="A111" s="137" t="str">
        <f>'Module Summary'!A111</f>
        <v>Expanded Other 21</v>
      </c>
      <c r="B111" s="132"/>
      <c r="C111" s="117"/>
      <c r="D111" s="135">
        <f t="shared" si="2"/>
        <v>0</v>
      </c>
      <c r="E111" s="138"/>
    </row>
    <row r="112" spans="1:5" x14ac:dyDescent="0.25">
      <c r="A112" s="137" t="str">
        <f>'Module Summary'!A112</f>
        <v>Expanded Other 22</v>
      </c>
      <c r="B112" s="132"/>
      <c r="C112" s="117"/>
      <c r="D112" s="135">
        <f t="shared" si="2"/>
        <v>0</v>
      </c>
      <c r="E112" s="138"/>
    </row>
    <row r="113" spans="1:5" x14ac:dyDescent="0.25">
      <c r="A113" s="137" t="str">
        <f>'Module Summary'!A113</f>
        <v>Expanded Other 23</v>
      </c>
      <c r="B113" s="132"/>
      <c r="C113" s="117"/>
      <c r="D113" s="135">
        <f t="shared" si="2"/>
        <v>0</v>
      </c>
      <c r="E113" s="138"/>
    </row>
    <row r="114" spans="1:5" x14ac:dyDescent="0.25">
      <c r="A114" s="137" t="str">
        <f>'Module Summary'!A114</f>
        <v>Expanded Other 24</v>
      </c>
      <c r="B114" s="132"/>
      <c r="C114" s="117"/>
      <c r="D114" s="135">
        <f t="shared" si="2"/>
        <v>0</v>
      </c>
      <c r="E114" s="138"/>
    </row>
    <row r="115" spans="1:5" x14ac:dyDescent="0.25">
      <c r="A115" s="137" t="str">
        <f>'Module Summary'!A115</f>
        <v>Expanded Other 25</v>
      </c>
      <c r="B115" s="132"/>
      <c r="C115" s="117"/>
      <c r="D115" s="135">
        <f t="shared" si="2"/>
        <v>0</v>
      </c>
      <c r="E115" s="138"/>
    </row>
    <row r="116" spans="1:5" x14ac:dyDescent="0.25">
      <c r="A116" s="137" t="str">
        <f>'Module Summary'!A116</f>
        <v>Expanded Other 26</v>
      </c>
      <c r="B116" s="132"/>
      <c r="C116" s="117"/>
      <c r="D116" s="135">
        <f t="shared" si="2"/>
        <v>0</v>
      </c>
      <c r="E116" s="138"/>
    </row>
    <row r="117" spans="1:5" x14ac:dyDescent="0.25">
      <c r="A117" s="137" t="str">
        <f>'Module Summary'!A117</f>
        <v>Expanded Other 27</v>
      </c>
      <c r="B117" s="132"/>
      <c r="C117" s="117"/>
      <c r="D117" s="135">
        <f t="shared" si="2"/>
        <v>0</v>
      </c>
      <c r="E117" s="138"/>
    </row>
    <row r="118" spans="1:5" x14ac:dyDescent="0.25">
      <c r="A118" s="137" t="str">
        <f>'Module Summary'!A118</f>
        <v>Expanded Other 28</v>
      </c>
      <c r="B118" s="132"/>
      <c r="C118" s="117"/>
      <c r="D118" s="135">
        <f t="shared" si="2"/>
        <v>0</v>
      </c>
      <c r="E118" s="138"/>
    </row>
    <row r="119" spans="1:5" x14ac:dyDescent="0.25">
      <c r="A119" s="137" t="str">
        <f>'Module Summary'!A119</f>
        <v>Expanded Other 29</v>
      </c>
      <c r="B119" s="132"/>
      <c r="C119" s="117"/>
      <c r="D119" s="135">
        <f t="shared" si="2"/>
        <v>0</v>
      </c>
      <c r="E119" s="138"/>
    </row>
    <row r="120" spans="1:5" x14ac:dyDescent="0.25">
      <c r="A120" s="137" t="str">
        <f>'Module Summary'!A120</f>
        <v>Expanded Other 30</v>
      </c>
      <c r="B120" s="132"/>
      <c r="C120" s="117"/>
      <c r="D120" s="135">
        <f t="shared" si="2"/>
        <v>0</v>
      </c>
      <c r="E120" s="138"/>
    </row>
    <row r="121" spans="1:5" x14ac:dyDescent="0.25">
      <c r="A121" s="137" t="str">
        <f>'Module Summary'!A121</f>
        <v>Expanded Other 31</v>
      </c>
      <c r="B121" s="132"/>
      <c r="C121" s="117"/>
      <c r="D121" s="135">
        <f t="shared" si="2"/>
        <v>0</v>
      </c>
      <c r="E121" s="138"/>
    </row>
    <row r="122" spans="1:5" x14ac:dyDescent="0.25">
      <c r="A122" s="137" t="str">
        <f>'Module Summary'!A122</f>
        <v>Expanded Other 32</v>
      </c>
      <c r="B122" s="132"/>
      <c r="C122" s="117"/>
      <c r="D122" s="135">
        <f t="shared" si="2"/>
        <v>0</v>
      </c>
      <c r="E122" s="138"/>
    </row>
    <row r="123" spans="1:5" x14ac:dyDescent="0.25">
      <c r="A123" s="137" t="str">
        <f>'Module Summary'!A123</f>
        <v>Expanded Other 33</v>
      </c>
      <c r="B123" s="132"/>
      <c r="C123" s="117"/>
      <c r="D123" s="135">
        <f t="shared" si="2"/>
        <v>0</v>
      </c>
      <c r="E123" s="138"/>
    </row>
    <row r="124" spans="1:5" x14ac:dyDescent="0.25">
      <c r="A124" s="137" t="str">
        <f>'Module Summary'!A124</f>
        <v>Expanded Other 34</v>
      </c>
      <c r="B124" s="132"/>
      <c r="C124" s="117"/>
      <c r="D124" s="135">
        <f t="shared" si="2"/>
        <v>0</v>
      </c>
      <c r="E124" s="138"/>
    </row>
    <row r="125" spans="1:5" x14ac:dyDescent="0.25">
      <c r="A125" s="137" t="str">
        <f>'Module Summary'!A125</f>
        <v>Expanded Other 35</v>
      </c>
      <c r="B125" s="132"/>
      <c r="C125" s="117"/>
      <c r="D125" s="135">
        <f t="shared" si="2"/>
        <v>0</v>
      </c>
      <c r="E125" s="138"/>
    </row>
    <row r="126" spans="1:5" x14ac:dyDescent="0.25">
      <c r="A126" s="137" t="str">
        <f>'Module Summary'!A126</f>
        <v>Expanded Other 36</v>
      </c>
      <c r="B126" s="132"/>
      <c r="C126" s="117"/>
      <c r="D126" s="135">
        <f t="shared" si="2"/>
        <v>0</v>
      </c>
      <c r="E126" s="138"/>
    </row>
    <row r="127" spans="1:5" x14ac:dyDescent="0.25">
      <c r="A127" s="137" t="str">
        <f>'Module Summary'!A127</f>
        <v>Expanded Other 37</v>
      </c>
      <c r="B127" s="132"/>
      <c r="C127" s="117"/>
      <c r="D127" s="135">
        <f t="shared" si="2"/>
        <v>0</v>
      </c>
      <c r="E127" s="138"/>
    </row>
    <row r="128" spans="1:5" x14ac:dyDescent="0.25">
      <c r="A128" s="137" t="str">
        <f>'Module Summary'!A128</f>
        <v>Expanded Other 38</v>
      </c>
      <c r="B128" s="132"/>
      <c r="C128" s="117"/>
      <c r="D128" s="135">
        <f t="shared" si="2"/>
        <v>0</v>
      </c>
      <c r="E128" s="138"/>
    </row>
    <row r="129" spans="1:5" x14ac:dyDescent="0.25">
      <c r="A129" s="137" t="str">
        <f>'Module Summary'!A129</f>
        <v>Expanded Other 39</v>
      </c>
      <c r="B129" s="132"/>
      <c r="C129" s="117"/>
      <c r="D129" s="135">
        <f t="shared" si="2"/>
        <v>0</v>
      </c>
      <c r="E129" s="138"/>
    </row>
    <row r="130" spans="1:5" x14ac:dyDescent="0.25">
      <c r="A130" s="137" t="str">
        <f>'Module Summary'!A130</f>
        <v>Expanded Other 40</v>
      </c>
      <c r="B130" s="132"/>
      <c r="C130" s="117"/>
      <c r="D130" s="135">
        <f t="shared" si="2"/>
        <v>0</v>
      </c>
      <c r="E130" s="138"/>
    </row>
    <row r="131" spans="1:5" x14ac:dyDescent="0.25">
      <c r="A131" s="137" t="str">
        <f>'Module Summary'!A131</f>
        <v>Expanded Other 41</v>
      </c>
      <c r="B131" s="132"/>
      <c r="C131" s="117"/>
      <c r="D131" s="135">
        <f t="shared" si="2"/>
        <v>0</v>
      </c>
      <c r="E131" s="138"/>
    </row>
    <row r="132" spans="1:5" x14ac:dyDescent="0.25">
      <c r="A132" s="137" t="str">
        <f>'Module Summary'!A132</f>
        <v>Expanded Other 42</v>
      </c>
      <c r="B132" s="132"/>
      <c r="C132" s="117"/>
      <c r="D132" s="135">
        <f t="shared" si="2"/>
        <v>0</v>
      </c>
      <c r="E132" s="138"/>
    </row>
    <row r="133" spans="1:5" x14ac:dyDescent="0.25">
      <c r="A133" s="137" t="str">
        <f>'Module Summary'!A133</f>
        <v>Expanded Other 43</v>
      </c>
      <c r="B133" s="132"/>
      <c r="C133" s="117"/>
      <c r="D133" s="135">
        <f t="shared" si="2"/>
        <v>0</v>
      </c>
      <c r="E133" s="138"/>
    </row>
    <row r="134" spans="1:5" x14ac:dyDescent="0.25">
      <c r="A134" s="137" t="str">
        <f>'Module Summary'!A134</f>
        <v>Expanded Other 44</v>
      </c>
      <c r="B134" s="132"/>
      <c r="C134" s="117"/>
      <c r="D134" s="135">
        <f t="shared" si="2"/>
        <v>0</v>
      </c>
      <c r="E134" s="138"/>
    </row>
    <row r="135" spans="1:5" x14ac:dyDescent="0.25">
      <c r="A135" s="137" t="str">
        <f>'Module Summary'!A135</f>
        <v>Expanded Other 45</v>
      </c>
      <c r="B135" s="132"/>
      <c r="C135" s="117"/>
      <c r="D135" s="135">
        <f t="shared" si="2"/>
        <v>0</v>
      </c>
      <c r="E135" s="138"/>
    </row>
    <row r="136" spans="1:5" x14ac:dyDescent="0.25">
      <c r="A136" s="137" t="str">
        <f>'Module Summary'!A136</f>
        <v>Expanded Other 46</v>
      </c>
      <c r="B136" s="132"/>
      <c r="C136" s="117"/>
      <c r="D136" s="135">
        <f t="shared" si="2"/>
        <v>0</v>
      </c>
      <c r="E136" s="138"/>
    </row>
    <row r="137" spans="1:5" x14ac:dyDescent="0.25">
      <c r="A137" s="137" t="str">
        <f>'Module Summary'!A137</f>
        <v>Expanded Other 47</v>
      </c>
      <c r="B137" s="132"/>
      <c r="C137" s="117"/>
      <c r="D137" s="135">
        <f t="shared" si="2"/>
        <v>0</v>
      </c>
      <c r="E137" s="138"/>
    </row>
    <row r="138" spans="1:5" x14ac:dyDescent="0.25">
      <c r="A138" s="137" t="str">
        <f>'Module Summary'!A138</f>
        <v>Expanded Other 48</v>
      </c>
      <c r="B138" s="132"/>
      <c r="C138" s="117"/>
      <c r="D138" s="135">
        <f t="shared" si="2"/>
        <v>0</v>
      </c>
      <c r="E138" s="138"/>
    </row>
    <row r="139" spans="1:5" x14ac:dyDescent="0.25">
      <c r="A139" s="137" t="str">
        <f>'Module Summary'!A139</f>
        <v>Expanded Other 49</v>
      </c>
      <c r="B139" s="132"/>
      <c r="C139" s="117"/>
      <c r="D139" s="135">
        <f t="shared" si="2"/>
        <v>0</v>
      </c>
      <c r="E139" s="138"/>
    </row>
    <row r="140" spans="1:5" x14ac:dyDescent="0.25">
      <c r="A140" s="137" t="str">
        <f>'Module Summary'!A140</f>
        <v>Expanded Other 50</v>
      </c>
      <c r="B140" s="132"/>
      <c r="C140" s="117"/>
      <c r="D140" s="135">
        <f t="shared" si="2"/>
        <v>0</v>
      </c>
      <c r="E140" s="138"/>
    </row>
    <row r="141" spans="1:5" x14ac:dyDescent="0.25">
      <c r="A141" s="76" t="str">
        <f>'Module Summary'!A141</f>
        <v>Subtotal - Expanded Modules</v>
      </c>
      <c r="B141" s="53">
        <f ca="1">SUM(B76:OFFSET(B141,-1,0))</f>
        <v>0</v>
      </c>
      <c r="C141" s="59" t="s">
        <v>20</v>
      </c>
      <c r="D141" s="67">
        <f ca="1">SUM(D76:OFFSET(D141,-1,0))</f>
        <v>0</v>
      </c>
      <c r="E141" s="75"/>
    </row>
    <row r="142" spans="1:5" s="1" customFormat="1" ht="15.75" thickBot="1" x14ac:dyDescent="0.3">
      <c r="A142" s="77" t="str">
        <f>'Module Summary'!A142</f>
        <v xml:space="preserve">Grand Total - Core and Expanded </v>
      </c>
      <c r="B142" s="78">
        <f ca="1">SUM(B74,B141)</f>
        <v>0</v>
      </c>
      <c r="C142" s="79" t="s">
        <v>20</v>
      </c>
      <c r="D142" s="80">
        <f ca="1">SUM(D74,D141)</f>
        <v>0</v>
      </c>
      <c r="E142" s="81"/>
    </row>
  </sheetData>
  <sheetProtection password="E125" sheet="1" objects="1" scenarios="1" formatRows="0"/>
  <protectedRanges>
    <protectedRange sqref="E5:E73 B5:C73 B76:C140 E76:E140" name="Range1"/>
  </protectedRanges>
  <mergeCells count="4">
    <mergeCell ref="A1:E1"/>
    <mergeCell ref="A4:E4"/>
    <mergeCell ref="A75:E75"/>
    <mergeCell ref="B2:E2"/>
  </mergeCells>
  <dataValidations count="1">
    <dataValidation type="decimal" operator="greaterThanOrEqual" allowBlank="1" showErrorMessage="1" errorTitle="Invalid Entry" error="Please enter numeric values only and type any text in the comments column." sqref="B5:C73 B76:C140">
      <formula1>0</formula1>
    </dataValidation>
  </dataValidations>
  <printOptions horizontalCentered="1"/>
  <pageMargins left="0.25" right="0.25" top="0.75" bottom="0.75" header="0.3" footer="0.3"/>
  <pageSetup fitToHeight="0" orientation="landscape" r:id="rId1"/>
  <headerFooter>
    <oddHeader>&amp;C&amp;"-,Bold"City of Greenville, NC - ERP System Replacement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384" id="{4E329741-84CE-43A5-92D0-C40E2FBB7C4D}">
            <xm:f>'Vendor Checklist'!$D$39='Vendor Checklist'!$AA$1</xm:f>
            <x14:dxf>
              <font>
                <b/>
                <i val="0"/>
                <color theme="0"/>
              </font>
              <fill>
                <patternFill>
                  <bgColor theme="1"/>
                </patternFill>
              </fill>
            </x14:dxf>
          </x14:cfRule>
          <xm:sqref>B5:C73 B76:C140</xm:sqref>
        </x14:conditionalFormatting>
        <x14:conditionalFormatting xmlns:xm="http://schemas.microsoft.com/office/excel/2006/main">
          <x14:cfRule type="expression" priority="386" id="{C959C861-792C-4B53-A6AB-EF8C7328BA99}">
            <xm:f>'Vendor Checklist'!$D$39='Vendor Checklist'!$AA$1</xm:f>
            <x14:dxf>
              <fill>
                <patternFill>
                  <bgColor rgb="FFFFFF00"/>
                </patternFill>
              </fill>
            </x14:dxf>
          </x14:cfRule>
          <xm:sqref>E5:E73 E76:E140</xm:sqref>
        </x14:conditionalFormatting>
        <x14:conditionalFormatting xmlns:xm="http://schemas.microsoft.com/office/excel/2006/main">
          <x14:cfRule type="expression" priority="388" id="{D20D563D-28C9-46B4-9CD9-03F7579FCAF0}">
            <xm:f>'Vendor Checklist'!$D$39='Vendor Checklist'!$AA$1</xm:f>
            <x14:dxf>
              <font>
                <color theme="0"/>
              </font>
            </x14:dxf>
          </x14:cfRule>
          <xm:sqref>B2:E2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539B"/>
    <pageSetUpPr fitToPage="1"/>
  </sheetPr>
  <dimension ref="A1:I42"/>
  <sheetViews>
    <sheetView zoomScaleNormal="100" workbookViewId="0">
      <pane ySplit="3" topLeftCell="A4" activePane="bottomLeft" state="frozen"/>
      <selection activeCell="B35" sqref="B35:C35"/>
      <selection pane="bottomLeft" activeCell="A5" sqref="A5"/>
    </sheetView>
  </sheetViews>
  <sheetFormatPr defaultRowHeight="15" x14ac:dyDescent="0.25"/>
  <cols>
    <col min="1" max="1" width="10.7109375" style="1" customWidth="1"/>
    <col min="2" max="2" width="25.7109375" style="1" customWidth="1"/>
    <col min="3" max="4" width="20.7109375" style="1" customWidth="1"/>
    <col min="5" max="8" width="12.7109375" style="1" customWidth="1"/>
    <col min="9" max="9" width="30.7109375" style="1" customWidth="1"/>
    <col min="10" max="16384" width="9.140625" style="1"/>
  </cols>
  <sheetData>
    <row r="1" spans="1:9" ht="20.100000000000001" customHeight="1" x14ac:dyDescent="0.25">
      <c r="A1" s="226" t="str">
        <f>'Vendor Checklist'!D6</f>
        <v>Vendor Name</v>
      </c>
      <c r="B1" s="228"/>
      <c r="C1" s="228"/>
      <c r="D1" s="228"/>
      <c r="E1" s="228"/>
      <c r="F1" s="228"/>
      <c r="G1" s="228"/>
      <c r="H1" s="228"/>
      <c r="I1" s="229"/>
    </row>
    <row r="2" spans="1:9" ht="30" customHeight="1" x14ac:dyDescent="0.25">
      <c r="A2" s="267" t="str">
        <f ca="1">MID(CELL("Filename",A1),SEARCH("]",CELL("Filename",A1),1)+1,100)</f>
        <v>Interfaces</v>
      </c>
      <c r="B2" s="268"/>
      <c r="C2" s="195" t="str">
        <f ca="1">"Please complete the Estimated Hours, Hourly Rate, and On-Going Annual Cost, if applicable, to develop the following " &amp; A2 &amp; ", indicating any additional info or 'No Bid' in the Comments column."</f>
        <v>Please complete the Estimated Hours, Hourly Rate, and On-Going Annual Cost, if applicable, to develop the following Interfaces, indicating any additional info or 'No Bid' in the Comments column.</v>
      </c>
      <c r="D2" s="196"/>
      <c r="E2" s="196"/>
      <c r="F2" s="196"/>
      <c r="G2" s="196"/>
      <c r="H2" s="196"/>
      <c r="I2" s="269"/>
    </row>
    <row r="3" spans="1:9" ht="30" customHeight="1" x14ac:dyDescent="0.25">
      <c r="A3" s="28" t="s">
        <v>16</v>
      </c>
      <c r="B3" s="14" t="s">
        <v>15</v>
      </c>
      <c r="C3" s="14" t="s">
        <v>14</v>
      </c>
      <c r="D3" s="14" t="s">
        <v>13</v>
      </c>
      <c r="E3" s="12" t="s">
        <v>8</v>
      </c>
      <c r="F3" s="12" t="s">
        <v>7</v>
      </c>
      <c r="G3" s="12" t="s">
        <v>23</v>
      </c>
      <c r="H3" s="12" t="s">
        <v>24</v>
      </c>
      <c r="I3" s="82" t="s">
        <v>12</v>
      </c>
    </row>
    <row r="4" spans="1:9" x14ac:dyDescent="0.25">
      <c r="A4" s="264" t="str">
        <f>'Module Summary'!A4</f>
        <v>Core Modules</v>
      </c>
      <c r="B4" s="265"/>
      <c r="C4" s="265"/>
      <c r="D4" s="265"/>
      <c r="E4" s="265"/>
      <c r="F4" s="265"/>
      <c r="G4" s="265"/>
      <c r="H4" s="265"/>
      <c r="I4" s="266"/>
    </row>
    <row r="5" spans="1:9" s="15" customFormat="1" x14ac:dyDescent="0.25">
      <c r="A5" s="139">
        <v>1</v>
      </c>
      <c r="B5" s="140" t="s">
        <v>217</v>
      </c>
      <c r="C5" s="140" t="s">
        <v>213</v>
      </c>
      <c r="D5" s="140" t="s">
        <v>203</v>
      </c>
      <c r="E5" s="141"/>
      <c r="F5" s="142"/>
      <c r="G5" s="142">
        <f t="shared" ref="G5:G31" si="0">IF(ISNUMBER(E5*F5),E5*F5,"N/A")</f>
        <v>0</v>
      </c>
      <c r="H5" s="142"/>
      <c r="I5" s="143"/>
    </row>
    <row r="6" spans="1:9" s="15" customFormat="1" x14ac:dyDescent="0.25">
      <c r="A6" s="139">
        <v>2</v>
      </c>
      <c r="B6" s="140" t="s">
        <v>209</v>
      </c>
      <c r="C6" s="140" t="s">
        <v>203</v>
      </c>
      <c r="D6" s="140" t="s">
        <v>208</v>
      </c>
      <c r="E6" s="141"/>
      <c r="F6" s="142"/>
      <c r="G6" s="142">
        <f t="shared" si="0"/>
        <v>0</v>
      </c>
      <c r="H6" s="142"/>
      <c r="I6" s="143"/>
    </row>
    <row r="7" spans="1:9" s="15" customFormat="1" x14ac:dyDescent="0.25">
      <c r="A7" s="139">
        <v>3</v>
      </c>
      <c r="B7" s="140" t="s">
        <v>229</v>
      </c>
      <c r="C7" s="140" t="s">
        <v>230</v>
      </c>
      <c r="D7" s="140" t="s">
        <v>230</v>
      </c>
      <c r="E7" s="141"/>
      <c r="F7" s="142"/>
      <c r="G7" s="142">
        <f t="shared" si="0"/>
        <v>0</v>
      </c>
      <c r="H7" s="142"/>
      <c r="I7" s="143"/>
    </row>
    <row r="8" spans="1:9" s="15" customFormat="1" x14ac:dyDescent="0.25">
      <c r="A8" s="139">
        <v>4</v>
      </c>
      <c r="B8" s="140" t="s">
        <v>226</v>
      </c>
      <c r="C8" s="140" t="s">
        <v>220</v>
      </c>
      <c r="D8" s="140" t="s">
        <v>225</v>
      </c>
      <c r="E8" s="141"/>
      <c r="F8" s="142"/>
      <c r="G8" s="142">
        <f t="shared" si="0"/>
        <v>0</v>
      </c>
      <c r="H8" s="142"/>
      <c r="I8" s="143"/>
    </row>
    <row r="9" spans="1:9" s="15" customFormat="1" x14ac:dyDescent="0.25">
      <c r="A9" s="139">
        <v>5</v>
      </c>
      <c r="B9" s="140" t="s">
        <v>227</v>
      </c>
      <c r="C9" s="140" t="s">
        <v>228</v>
      </c>
      <c r="D9" s="140" t="s">
        <v>220</v>
      </c>
      <c r="E9" s="141"/>
      <c r="F9" s="142"/>
      <c r="G9" s="142">
        <f t="shared" si="0"/>
        <v>0</v>
      </c>
      <c r="H9" s="142"/>
      <c r="I9" s="143"/>
    </row>
    <row r="10" spans="1:9" s="15" customFormat="1" ht="15" customHeight="1" x14ac:dyDescent="0.25">
      <c r="A10" s="139">
        <v>6</v>
      </c>
      <c r="B10" s="140" t="s">
        <v>232</v>
      </c>
      <c r="C10" s="140" t="s">
        <v>233</v>
      </c>
      <c r="D10" s="140" t="s">
        <v>233</v>
      </c>
      <c r="E10" s="141"/>
      <c r="F10" s="142"/>
      <c r="G10" s="142">
        <f t="shared" si="0"/>
        <v>0</v>
      </c>
      <c r="H10" s="142"/>
      <c r="I10" s="143"/>
    </row>
    <row r="11" spans="1:9" s="15" customFormat="1" ht="89.25" customHeight="1" x14ac:dyDescent="0.25">
      <c r="A11" s="139">
        <v>7</v>
      </c>
      <c r="B11" s="140" t="s">
        <v>245</v>
      </c>
      <c r="C11" s="140" t="s">
        <v>246</v>
      </c>
      <c r="D11" s="140" t="s">
        <v>203</v>
      </c>
      <c r="E11" s="141"/>
      <c r="F11" s="142"/>
      <c r="G11" s="142">
        <f t="shared" si="0"/>
        <v>0</v>
      </c>
      <c r="H11" s="142"/>
      <c r="I11" s="143"/>
    </row>
    <row r="12" spans="1:9" s="15" customFormat="1" ht="90" x14ac:dyDescent="0.25">
      <c r="A12" s="139">
        <v>8</v>
      </c>
      <c r="B12" s="140" t="s">
        <v>247</v>
      </c>
      <c r="C12" s="140" t="s">
        <v>246</v>
      </c>
      <c r="D12" s="140" t="s">
        <v>220</v>
      </c>
      <c r="E12" s="141"/>
      <c r="F12" s="142"/>
      <c r="G12" s="142">
        <f t="shared" si="0"/>
        <v>0</v>
      </c>
      <c r="H12" s="142"/>
      <c r="I12" s="143"/>
    </row>
    <row r="13" spans="1:9" s="15" customFormat="1" ht="60" x14ac:dyDescent="0.25">
      <c r="A13" s="139">
        <v>9</v>
      </c>
      <c r="B13" s="140" t="s">
        <v>248</v>
      </c>
      <c r="C13" s="140" t="s">
        <v>213</v>
      </c>
      <c r="D13" s="140" t="s">
        <v>249</v>
      </c>
      <c r="E13" s="141"/>
      <c r="F13" s="142"/>
      <c r="G13" s="142">
        <f t="shared" si="0"/>
        <v>0</v>
      </c>
      <c r="H13" s="142"/>
      <c r="I13" s="143"/>
    </row>
    <row r="14" spans="1:9" s="15" customFormat="1" ht="30" x14ac:dyDescent="0.25">
      <c r="A14" s="139">
        <v>10</v>
      </c>
      <c r="B14" s="140" t="s">
        <v>214</v>
      </c>
      <c r="C14" s="140" t="s">
        <v>215</v>
      </c>
      <c r="D14" s="140" t="s">
        <v>203</v>
      </c>
      <c r="E14" s="141"/>
      <c r="F14" s="142"/>
      <c r="G14" s="142">
        <f t="shared" si="0"/>
        <v>0</v>
      </c>
      <c r="H14" s="142"/>
      <c r="I14" s="143"/>
    </row>
    <row r="15" spans="1:9" s="15" customFormat="1" ht="30" x14ac:dyDescent="0.25">
      <c r="A15" s="139">
        <v>11</v>
      </c>
      <c r="B15" s="140" t="s">
        <v>231</v>
      </c>
      <c r="C15" s="140" t="s">
        <v>215</v>
      </c>
      <c r="D15" s="140" t="s">
        <v>203</v>
      </c>
      <c r="E15" s="141"/>
      <c r="F15" s="142"/>
      <c r="G15" s="142">
        <f t="shared" si="0"/>
        <v>0</v>
      </c>
      <c r="H15" s="142"/>
      <c r="I15" s="143"/>
    </row>
    <row r="16" spans="1:9" s="15" customFormat="1" ht="30" x14ac:dyDescent="0.25">
      <c r="A16" s="139">
        <v>12</v>
      </c>
      <c r="B16" s="140" t="s">
        <v>216</v>
      </c>
      <c r="C16" s="140" t="s">
        <v>215</v>
      </c>
      <c r="D16" s="140" t="s">
        <v>203</v>
      </c>
      <c r="E16" s="141"/>
      <c r="F16" s="142"/>
      <c r="G16" s="142">
        <f t="shared" si="0"/>
        <v>0</v>
      </c>
      <c r="H16" s="142"/>
      <c r="I16" s="143"/>
    </row>
    <row r="17" spans="1:9" s="15" customFormat="1" ht="30" x14ac:dyDescent="0.25">
      <c r="A17" s="139">
        <v>13</v>
      </c>
      <c r="B17" s="140" t="s">
        <v>210</v>
      </c>
      <c r="C17" s="140" t="s">
        <v>202</v>
      </c>
      <c r="D17" s="140" t="s">
        <v>203</v>
      </c>
      <c r="E17" s="141"/>
      <c r="F17" s="142"/>
      <c r="G17" s="142">
        <f t="shared" si="0"/>
        <v>0</v>
      </c>
      <c r="H17" s="142"/>
      <c r="I17" s="143"/>
    </row>
    <row r="18" spans="1:9" s="15" customFormat="1" ht="30" x14ac:dyDescent="0.25">
      <c r="A18" s="139">
        <v>14</v>
      </c>
      <c r="B18" s="140" t="s">
        <v>211</v>
      </c>
      <c r="C18" s="140" t="s">
        <v>212</v>
      </c>
      <c r="D18" s="140" t="s">
        <v>203</v>
      </c>
      <c r="E18" s="141"/>
      <c r="F18" s="142"/>
      <c r="G18" s="142">
        <f t="shared" si="0"/>
        <v>0</v>
      </c>
      <c r="H18" s="142"/>
      <c r="I18" s="143"/>
    </row>
    <row r="19" spans="1:9" s="15" customFormat="1" ht="15" customHeight="1" x14ac:dyDescent="0.25">
      <c r="A19" s="139">
        <v>15</v>
      </c>
      <c r="B19" s="140" t="s">
        <v>218</v>
      </c>
      <c r="C19" s="140" t="s">
        <v>219</v>
      </c>
      <c r="D19" s="140" t="s">
        <v>220</v>
      </c>
      <c r="E19" s="141"/>
      <c r="F19" s="142"/>
      <c r="G19" s="142">
        <f t="shared" si="0"/>
        <v>0</v>
      </c>
      <c r="H19" s="142"/>
      <c r="I19" s="143"/>
    </row>
    <row r="20" spans="1:9" s="15" customFormat="1" ht="30" x14ac:dyDescent="0.25">
      <c r="A20" s="139">
        <v>16</v>
      </c>
      <c r="B20" s="140" t="s">
        <v>221</v>
      </c>
      <c r="C20" s="140" t="s">
        <v>222</v>
      </c>
      <c r="D20" s="140" t="s">
        <v>220</v>
      </c>
      <c r="E20" s="141"/>
      <c r="F20" s="142"/>
      <c r="G20" s="142">
        <f t="shared" si="0"/>
        <v>0</v>
      </c>
      <c r="H20" s="142"/>
      <c r="I20" s="143"/>
    </row>
    <row r="21" spans="1:9" s="15" customFormat="1" ht="30" x14ac:dyDescent="0.25">
      <c r="A21" s="139">
        <v>17</v>
      </c>
      <c r="B21" s="140" t="s">
        <v>223</v>
      </c>
      <c r="C21" s="140" t="s">
        <v>224</v>
      </c>
      <c r="D21" s="140" t="s">
        <v>220</v>
      </c>
      <c r="E21" s="141"/>
      <c r="F21" s="142"/>
      <c r="G21" s="142">
        <f t="shared" si="0"/>
        <v>0</v>
      </c>
      <c r="H21" s="142"/>
      <c r="I21" s="143"/>
    </row>
    <row r="22" spans="1:9" s="15" customFormat="1" x14ac:dyDescent="0.25">
      <c r="A22" s="139">
        <v>18</v>
      </c>
      <c r="B22" s="140"/>
      <c r="C22" s="140"/>
      <c r="D22" s="140"/>
      <c r="E22" s="141"/>
      <c r="F22" s="142"/>
      <c r="G22" s="142">
        <f t="shared" si="0"/>
        <v>0</v>
      </c>
      <c r="H22" s="142"/>
      <c r="I22" s="143"/>
    </row>
    <row r="23" spans="1:9" s="15" customFormat="1" x14ac:dyDescent="0.25">
      <c r="A23" s="139">
        <v>19</v>
      </c>
      <c r="B23" s="140"/>
      <c r="C23" s="140"/>
      <c r="D23" s="140"/>
      <c r="E23" s="141"/>
      <c r="F23" s="142"/>
      <c r="G23" s="142">
        <f t="shared" si="0"/>
        <v>0</v>
      </c>
      <c r="H23" s="142"/>
      <c r="I23" s="143"/>
    </row>
    <row r="24" spans="1:9" s="15" customFormat="1" x14ac:dyDescent="0.25">
      <c r="A24" s="139">
        <v>20</v>
      </c>
      <c r="B24" s="140"/>
      <c r="C24" s="140"/>
      <c r="D24" s="140"/>
      <c r="E24" s="141"/>
      <c r="F24" s="142"/>
      <c r="G24" s="142">
        <f t="shared" si="0"/>
        <v>0</v>
      </c>
      <c r="H24" s="142"/>
      <c r="I24" s="143"/>
    </row>
    <row r="25" spans="1:9" s="15" customFormat="1" x14ac:dyDescent="0.25">
      <c r="A25" s="139">
        <v>21</v>
      </c>
      <c r="B25" s="140"/>
      <c r="C25" s="140"/>
      <c r="D25" s="140"/>
      <c r="E25" s="141"/>
      <c r="F25" s="142"/>
      <c r="G25" s="142">
        <f t="shared" si="0"/>
        <v>0</v>
      </c>
      <c r="H25" s="142"/>
      <c r="I25" s="143"/>
    </row>
    <row r="26" spans="1:9" s="15" customFormat="1" x14ac:dyDescent="0.25">
      <c r="A26" s="139">
        <v>22</v>
      </c>
      <c r="B26" s="140"/>
      <c r="C26" s="140"/>
      <c r="D26" s="140"/>
      <c r="E26" s="141"/>
      <c r="F26" s="142"/>
      <c r="G26" s="142">
        <f t="shared" si="0"/>
        <v>0</v>
      </c>
      <c r="H26" s="142"/>
      <c r="I26" s="143"/>
    </row>
    <row r="27" spans="1:9" s="15" customFormat="1" x14ac:dyDescent="0.25">
      <c r="A27" s="139">
        <v>23</v>
      </c>
      <c r="B27" s="140"/>
      <c r="C27" s="140"/>
      <c r="D27" s="140"/>
      <c r="E27" s="141"/>
      <c r="F27" s="142"/>
      <c r="G27" s="142">
        <f t="shared" si="0"/>
        <v>0</v>
      </c>
      <c r="H27" s="142"/>
      <c r="I27" s="143"/>
    </row>
    <row r="28" spans="1:9" s="15" customFormat="1" x14ac:dyDescent="0.25">
      <c r="A28" s="139">
        <v>24</v>
      </c>
      <c r="B28" s="140"/>
      <c r="C28" s="140"/>
      <c r="D28" s="140"/>
      <c r="E28" s="141"/>
      <c r="F28" s="142"/>
      <c r="G28" s="142">
        <f t="shared" si="0"/>
        <v>0</v>
      </c>
      <c r="H28" s="142"/>
      <c r="I28" s="143"/>
    </row>
    <row r="29" spans="1:9" s="15" customFormat="1" x14ac:dyDescent="0.25">
      <c r="A29" s="139">
        <v>25</v>
      </c>
      <c r="B29" s="140"/>
      <c r="C29" s="140"/>
      <c r="D29" s="140"/>
      <c r="E29" s="141"/>
      <c r="F29" s="142"/>
      <c r="G29" s="142">
        <f t="shared" si="0"/>
        <v>0</v>
      </c>
      <c r="H29" s="142"/>
      <c r="I29" s="143"/>
    </row>
    <row r="30" spans="1:9" s="15" customFormat="1" x14ac:dyDescent="0.25">
      <c r="A30" s="139">
        <v>26</v>
      </c>
      <c r="B30" s="140"/>
      <c r="C30" s="140"/>
      <c r="D30" s="140"/>
      <c r="E30" s="141"/>
      <c r="F30" s="142"/>
      <c r="G30" s="142">
        <f t="shared" si="0"/>
        <v>0</v>
      </c>
      <c r="H30" s="142"/>
      <c r="I30" s="143"/>
    </row>
    <row r="31" spans="1:9" s="15" customFormat="1" x14ac:dyDescent="0.25">
      <c r="A31" s="139">
        <v>27</v>
      </c>
      <c r="B31" s="140"/>
      <c r="C31" s="140"/>
      <c r="D31" s="140"/>
      <c r="E31" s="141"/>
      <c r="F31" s="142"/>
      <c r="G31" s="142">
        <f t="shared" si="0"/>
        <v>0</v>
      </c>
      <c r="H31" s="142"/>
      <c r="I31" s="143"/>
    </row>
    <row r="32" spans="1:9" x14ac:dyDescent="0.25">
      <c r="A32" s="264" t="str">
        <f>'Module Summary'!A74</f>
        <v>Subtotal - Core Modules</v>
      </c>
      <c r="B32" s="265"/>
      <c r="C32" s="265"/>
      <c r="D32" s="231"/>
      <c r="E32" s="84">
        <f ca="1">SUM(E5:OFFSET(E32,-1,0))</f>
        <v>0</v>
      </c>
      <c r="F32" s="55" t="s">
        <v>20</v>
      </c>
      <c r="G32" s="55">
        <f ca="1">SUM(G5:OFFSET(G32,-1,0))</f>
        <v>0</v>
      </c>
      <c r="H32" s="55">
        <f ca="1">SUM(H5:OFFSET(H32,-1,0))</f>
        <v>0</v>
      </c>
      <c r="I32" s="25"/>
    </row>
    <row r="33" spans="1:9" x14ac:dyDescent="0.25">
      <c r="A33" s="235" t="str">
        <f>'Module Summary'!A75</f>
        <v>Expanded Modules</v>
      </c>
      <c r="B33" s="221"/>
      <c r="C33" s="221"/>
      <c r="D33" s="221"/>
      <c r="E33" s="221"/>
      <c r="F33" s="221"/>
      <c r="G33" s="221"/>
      <c r="H33" s="221"/>
      <c r="I33" s="236"/>
    </row>
    <row r="34" spans="1:9" s="15" customFormat="1" x14ac:dyDescent="0.25">
      <c r="A34" s="139">
        <v>28</v>
      </c>
      <c r="B34" s="140"/>
      <c r="C34" s="140"/>
      <c r="D34" s="140"/>
      <c r="E34" s="141"/>
      <c r="F34" s="142"/>
      <c r="G34" s="142">
        <f t="shared" ref="G34" si="1">IF(ISNUMBER(E34*F34),E34*F34,"N/A")</f>
        <v>0</v>
      </c>
      <c r="H34" s="142"/>
      <c r="I34" s="143"/>
    </row>
    <row r="35" spans="1:9" s="15" customFormat="1" x14ac:dyDescent="0.25">
      <c r="A35" s="139">
        <v>29</v>
      </c>
      <c r="B35" s="140"/>
      <c r="C35" s="140"/>
      <c r="D35" s="140"/>
      <c r="E35" s="141"/>
      <c r="F35" s="142"/>
      <c r="G35" s="142">
        <f t="shared" ref="G35:G40" si="2">IF(ISNUMBER(E35*F35),E35*F35,"N/A")</f>
        <v>0</v>
      </c>
      <c r="H35" s="142"/>
      <c r="I35" s="143"/>
    </row>
    <row r="36" spans="1:9" s="15" customFormat="1" x14ac:dyDescent="0.25">
      <c r="A36" s="139">
        <v>30</v>
      </c>
      <c r="B36" s="140"/>
      <c r="C36" s="140"/>
      <c r="D36" s="140"/>
      <c r="E36" s="141"/>
      <c r="F36" s="142"/>
      <c r="G36" s="142">
        <f t="shared" si="2"/>
        <v>0</v>
      </c>
      <c r="H36" s="142"/>
      <c r="I36" s="143"/>
    </row>
    <row r="37" spans="1:9" s="15" customFormat="1" x14ac:dyDescent="0.25">
      <c r="A37" s="139">
        <v>31</v>
      </c>
      <c r="B37" s="140"/>
      <c r="C37" s="140"/>
      <c r="D37" s="140"/>
      <c r="E37" s="141"/>
      <c r="F37" s="142"/>
      <c r="G37" s="142">
        <f t="shared" si="2"/>
        <v>0</v>
      </c>
      <c r="H37" s="142"/>
      <c r="I37" s="143"/>
    </row>
    <row r="38" spans="1:9" s="15" customFormat="1" x14ac:dyDescent="0.25">
      <c r="A38" s="139">
        <v>32</v>
      </c>
      <c r="B38" s="140"/>
      <c r="C38" s="140"/>
      <c r="D38" s="140"/>
      <c r="E38" s="141"/>
      <c r="F38" s="142"/>
      <c r="G38" s="142">
        <f t="shared" si="2"/>
        <v>0</v>
      </c>
      <c r="H38" s="142"/>
      <c r="I38" s="143"/>
    </row>
    <row r="39" spans="1:9" s="15" customFormat="1" x14ac:dyDescent="0.25">
      <c r="A39" s="139">
        <v>33</v>
      </c>
      <c r="B39" s="140"/>
      <c r="C39" s="140"/>
      <c r="D39" s="140"/>
      <c r="E39" s="141"/>
      <c r="F39" s="142"/>
      <c r="G39" s="142">
        <f t="shared" si="2"/>
        <v>0</v>
      </c>
      <c r="H39" s="142"/>
      <c r="I39" s="143"/>
    </row>
    <row r="40" spans="1:9" s="15" customFormat="1" x14ac:dyDescent="0.25">
      <c r="A40" s="139">
        <v>34</v>
      </c>
      <c r="B40" s="140"/>
      <c r="C40" s="140"/>
      <c r="D40" s="140"/>
      <c r="E40" s="141"/>
      <c r="F40" s="142"/>
      <c r="G40" s="142">
        <f t="shared" si="2"/>
        <v>0</v>
      </c>
      <c r="H40" s="142"/>
      <c r="I40" s="143"/>
    </row>
    <row r="41" spans="1:9" x14ac:dyDescent="0.25">
      <c r="A41" s="235" t="str">
        <f>'Module Summary'!A141</f>
        <v>Subtotal - Expanded Modules</v>
      </c>
      <c r="B41" s="221"/>
      <c r="C41" s="221"/>
      <c r="D41" s="260"/>
      <c r="E41" s="32">
        <f ca="1">SUM(E34:OFFSET(E41,-1,0))</f>
        <v>0</v>
      </c>
      <c r="F41" s="56" t="s">
        <v>20</v>
      </c>
      <c r="G41" s="56">
        <f ca="1">SUM(G34:OFFSET(G41,-1,0))</f>
        <v>0</v>
      </c>
      <c r="H41" s="56">
        <f ca="1">SUM(H34:OFFSET(H41,-1,0))</f>
        <v>0</v>
      </c>
      <c r="I41" s="27"/>
    </row>
    <row r="42" spans="1:9" ht="15.75" thickBot="1" x14ac:dyDescent="0.3">
      <c r="A42" s="261" t="str">
        <f>'Module Summary'!A142</f>
        <v xml:space="preserve">Grand Total - Core and Expanded </v>
      </c>
      <c r="B42" s="262"/>
      <c r="C42" s="262"/>
      <c r="D42" s="263"/>
      <c r="E42" s="85">
        <f ca="1">SUM(E32,E41)</f>
        <v>0</v>
      </c>
      <c r="F42" s="57" t="s">
        <v>20</v>
      </c>
      <c r="G42" s="57">
        <f ca="1">SUM(G32,G41)</f>
        <v>0</v>
      </c>
      <c r="H42" s="57">
        <f ca="1">SUM(H32,H41)</f>
        <v>0</v>
      </c>
      <c r="I42" s="83"/>
    </row>
  </sheetData>
  <sheetProtection formatRows="0"/>
  <protectedRanges>
    <protectedRange sqref="H5:I31 E5:F31 H34:I40 E34:F40" name="Range1"/>
  </protectedRanges>
  <mergeCells count="8">
    <mergeCell ref="A41:D41"/>
    <mergeCell ref="A42:D42"/>
    <mergeCell ref="A1:I1"/>
    <mergeCell ref="A4:I4"/>
    <mergeCell ref="A33:I33"/>
    <mergeCell ref="A32:D32"/>
    <mergeCell ref="A2:B2"/>
    <mergeCell ref="C2:I2"/>
  </mergeCells>
  <dataValidations count="1">
    <dataValidation type="decimal" operator="greaterThanOrEqual" allowBlank="1" showErrorMessage="1" errorTitle="Invalid Entry" error="Please enter numeric values only and type any text in the comments column." sqref="H5:H31 H34:H40 E5:F31 E34:F40">
      <formula1>0</formula1>
    </dataValidation>
  </dataValidations>
  <printOptions horizontalCentered="1"/>
  <pageMargins left="0.25" right="0.25" top="0.75" bottom="0.75" header="0.3" footer="0.3"/>
  <pageSetup scale="84" fitToHeight="0" orientation="landscape" r:id="rId1"/>
  <headerFooter>
    <oddHeader>&amp;C&amp;"-,Bold"City of Greenville, NC - ERP System Replacement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389" id="{9C0C019A-E58C-4191-AC2C-6D8251FD8CE0}">
            <xm:f>'Vendor Checklist'!$D$39='Vendor Checklist'!$AA$1</xm:f>
            <x14:dxf>
              <font>
                <b/>
                <i val="0"/>
                <color theme="0"/>
              </font>
              <fill>
                <patternFill>
                  <bgColor theme="1"/>
                </patternFill>
              </fill>
            </x14:dxf>
          </x14:cfRule>
          <xm:sqref>E5:F31 H5:H31 E34:F40 H34:H40</xm:sqref>
        </x14:conditionalFormatting>
        <x14:conditionalFormatting xmlns:xm="http://schemas.microsoft.com/office/excel/2006/main">
          <x14:cfRule type="expression" priority="393" id="{F9E9CD54-8323-42C6-8D81-367E284D7A25}">
            <xm:f>'Vendor Checklist'!$D$39='Vendor Checklist'!$AA$1</xm:f>
            <x14:dxf>
              <fill>
                <patternFill>
                  <bgColor rgb="FFFFFF00"/>
                </patternFill>
              </fill>
            </x14:dxf>
          </x14:cfRule>
          <xm:sqref>I5:I31 I34:I40</xm:sqref>
        </x14:conditionalFormatting>
        <x14:conditionalFormatting xmlns:xm="http://schemas.microsoft.com/office/excel/2006/main">
          <x14:cfRule type="expression" priority="395" id="{29A130CE-B037-4736-A5B6-02653A1F051E}">
            <xm:f>'Vendor Checklist'!$D$39='Vendor Checklist'!$AA$1</xm:f>
            <x14:dxf>
              <font>
                <color theme="0"/>
              </font>
            </x14:dxf>
          </x14:cfRule>
          <xm:sqref>C2:I2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AE3EA590BD744CA3A2B3184DDE2D3C" ma:contentTypeVersion="0" ma:contentTypeDescription="Create a new document." ma:contentTypeScope="" ma:versionID="6d8433c0770fe1f67df8006f2c6561ef">
  <xsd:schema xmlns:xsd="http://www.w3.org/2001/XMLSchema" xmlns:xs="http://www.w3.org/2001/XMLSchema" xmlns:p="http://schemas.microsoft.com/office/2006/metadata/properties" targetNamespace="http://schemas.microsoft.com/office/2006/metadata/properties" ma:root="true" ma:fieldsID="6c96ba11fc0b0f11135d6dc28d8a2ff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711576-B5B3-413B-806F-0903419F3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FCCAB33-5F17-4688-B5A3-1C4688C9827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1598F5C-FEE0-4860-AB82-9F62EA40B5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Vendor Checklist</vt:lpstr>
      <vt:lpstr>Proposal Summary</vt:lpstr>
      <vt:lpstr>Module Summary</vt:lpstr>
      <vt:lpstr>Application Software</vt:lpstr>
      <vt:lpstr>Other Software</vt:lpstr>
      <vt:lpstr>Implementation Services</vt:lpstr>
      <vt:lpstr>Train-the-Trainer Training</vt:lpstr>
      <vt:lpstr>Optional End-User Training</vt:lpstr>
      <vt:lpstr>Interfaces</vt:lpstr>
      <vt:lpstr>Modifications</vt:lpstr>
      <vt:lpstr>Other Implementation Services</vt:lpstr>
      <vt:lpstr>'Proposal Summary'!Print_Area</vt:lpstr>
      <vt:lpstr>'Vendor Checklist'!Print_Area</vt:lpstr>
      <vt:lpstr>'Application Software'!Print_Titles</vt:lpstr>
      <vt:lpstr>'Implementation Services'!Print_Titles</vt:lpstr>
      <vt:lpstr>'Module Summary'!Print_Titles</vt:lpstr>
      <vt:lpstr>'Optional End-User Training'!Print_Titles</vt:lpstr>
      <vt:lpstr>'Other Implementation Services'!Print_Titles</vt:lpstr>
      <vt:lpstr>'Other Software'!Print_Titles</vt:lpstr>
      <vt:lpstr>'Proposal Summary'!Print_Titles</vt:lpstr>
      <vt:lpstr>'Train-the-Trainer Training'!Print_Titles</vt:lpstr>
    </vt:vector>
  </TitlesOfParts>
  <Company>Plante &amp; Moran, PLLC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chris.moshier</dc:creator>
  <cp:lastModifiedBy>Jon Hoggard</cp:lastModifiedBy>
  <cp:lastPrinted>2012-08-07T02:28:02Z</cp:lastPrinted>
  <dcterms:created xsi:type="dcterms:W3CDTF">2012-05-06T23:57:34Z</dcterms:created>
  <dcterms:modified xsi:type="dcterms:W3CDTF">2017-09-18T14:54:59Z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0x010100E9AE3EA590BD744CA3A2B3184DDE2D3C</vt:lpwstr>
  </property>
</Properties>
</file>